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fsitaliane-my.sharepoint.com/personal/942771_rfi_it/Documents/Dataroom RFI - Proposta tariffaria 2024-28/RFI/2025-2029/Consultazioni IF/Elaborazioni/"/>
    </mc:Choice>
  </mc:AlternateContent>
  <xr:revisionPtr revIDLastSave="1968" documentId="13_ncr:1_{DDB4E61B-2353-4F8D-A35A-17110F2A3876}" xr6:coauthVersionLast="47" xr6:coauthVersionMax="47" xr10:uidLastSave="{986FAD06-88E1-4F14-959E-54237F43A66B}"/>
  <bookViews>
    <workbookView xWindow="-120" yWindow="-120" windowWidth="29040" windowHeight="15840" xr2:uid="{E093BFC8-7393-4010-AC0C-335FBCCE976F}"/>
  </bookViews>
  <sheets>
    <sheet name="TBD Listino Tariffario 2026-29" sheetId="9" r:id="rId1"/>
    <sheet name="Pricing 2025-29" sheetId="4" state="hidden" r:id="rId2"/>
  </sheets>
  <externalReferences>
    <externalReference r:id="rId3"/>
  </externalReferences>
  <definedNames>
    <definedName name="___" hidden="1">{#N/A,#N/A,TRUE,"comm02";#N/A,#N/A,TRUE,"comm 03";#N/A,#N/A,TRUE,"comm 07";#N/A,#N/A,TRUE,"comm12";#N/A,#N/A,TRUE,"comm13";#N/A,#N/A,TRUE,"comm 15";#N/A,#N/A,TRUE,"comm19";#N/A,#N/A,TRUE,"comm 21";#N/A,#N/A,TRUE,"comm20";#N/A,#N/A,TRUE,"comm 22";#N/A,#N/A,TRUE,"comm 23";#N/A,#N/A,TRUE,"comm 24";#N/A,#N/A,TRUE,"comm 27"}</definedName>
    <definedName name="____" hidden="1">#REF!</definedName>
    <definedName name="______ccc1" hidden="1">{"VOLVSBUD",#N/A,FALSE,"VOLUMI";"NETVSBUD",#N/A,FALSE,"NET";"PTAXVSBUD",#N/A,FALSE,"PTAX"}</definedName>
    <definedName name="_____DCF1" hidden="1">{#N/A,#N/A,FALSE,"DCF Summary";#N/A,#N/A,FALSE,"Casema";#N/A,#N/A,FALSE,"Casema NoTel";#N/A,#N/A,FALSE,"UK";#N/A,#N/A,FALSE,"RCF";#N/A,#N/A,FALSE,"Intercable CZ";#N/A,#N/A,FALSE,"Interkabel P"}</definedName>
    <definedName name="_____r" hidden="1">{"consolidated",#N/A,FALSE,"Sheet1";"cms",#N/A,FALSE,"Sheet1";"fse",#N/A,FALSE,"Sheet1"}</definedName>
    <definedName name="____c" hidden="1">{"Fiesta Facer Page",#N/A,FALSE,"Q_C_S";"Fiesta Main Page",#N/A,FALSE,"V_L";"Fiesta 95BP Struct",#N/A,FALSE,"StructBP";"Fiesta Post 95BP Struct",#N/A,FALSE,"AdjStructBP"}</definedName>
    <definedName name="____ccc1" hidden="1">{"VOLVSBUD",#N/A,FALSE,"VOLUMI";"NETVSBUD",#N/A,FALSE,"NET";"PTAXVSBUD",#N/A,FALSE,"PTAX"}</definedName>
    <definedName name="____DCF1" hidden="1">{#N/A,#N/A,FALSE,"DCF Summary";#N/A,#N/A,FALSE,"Casema";#N/A,#N/A,FALSE,"Casema NoTel";#N/A,#N/A,FALSE,"UK";#N/A,#N/A,FALSE,"RCF";#N/A,#N/A,FALSE,"Intercable CZ";#N/A,#N/A,FALSE,"Interkabel P"}</definedName>
    <definedName name="____sar2" hidden="1">{#N/A,#N/A,FALSE,"Aging Summary";#N/A,#N/A,FALSE,"Ratio Analysis";#N/A,#N/A,FALSE,"Test 120 Day Accts";#N/A,#N/A,FALSE,"Tickmarks"}</definedName>
    <definedName name="____xlfn.BAHTTEXT" hidden="1">#NAME?</definedName>
    <definedName name="___c" hidden="1">{"Fiesta Facer Page",#N/A,FALSE,"Q_C_S";"Fiesta Main Page",#N/A,FALSE,"V_L";"Fiesta 95BP Struct",#N/A,FALSE,"StructBP";"Fiesta Post 95BP Struct",#N/A,FALSE,"AdjStructBP"}</definedName>
    <definedName name="___ccc1" hidden="1">{"VOLVSBUD",#N/A,FALSE,"VOLUMI";"NETVSBUD",#N/A,FALSE,"NET";"PTAXVSBUD",#N/A,FALSE,"PTAX"}</definedName>
    <definedName name="___DCF1" hidden="1">{#N/A,#N/A,FALSE,"DCF Summary";#N/A,#N/A,FALSE,"Casema";#N/A,#N/A,FALSE,"Casema NoTel";#N/A,#N/A,FALSE,"UK";#N/A,#N/A,FALSE,"RCF";#N/A,#N/A,FALSE,"Intercable CZ";#N/A,#N/A,FALSE,"Interkabel P"}</definedName>
    <definedName name="___hc4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___qqq4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___sar2" hidden="1">{#N/A,#N/A,FALSE,"Aging Summary";#N/A,#N/A,FALSE,"Ratio Analysis";#N/A,#N/A,FALSE,"Test 120 Day Accts";#N/A,#N/A,FALSE,"Tickmarks"}</definedName>
    <definedName name="___sem1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___sem2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___xlc_DefaultDisplayOption___" hidden="1">"caption"</definedName>
    <definedName name="___xlc_DisplayNullValues___" hidden="1">TRUE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BAHTTEXT" hidden="1">#NAME?</definedName>
    <definedName name="__1_0_0Interessi_Capitalizz" hidden="1">#REF!</definedName>
    <definedName name="__10__123Graph_BCHART_1" hidden="1">#REF!</definedName>
    <definedName name="__11__123Graph_BCHART_3" hidden="1">#REF!</definedName>
    <definedName name="__12__123Graph_BCHART_4" hidden="1">#REF!</definedName>
    <definedName name="__123Graph_A" hidden="1">#REF!</definedName>
    <definedName name="__123Graph_ACHGTS" hidden="1">#REF!</definedName>
    <definedName name="__123Graph_ADBLS8" hidden="1">#REF!</definedName>
    <definedName name="__123Graph_ADSCR" hidden="1">#REF!</definedName>
    <definedName name="__123Graph_AFIXBAR" hidden="1">#REF!</definedName>
    <definedName name="__123Graph_AFIXSTKBAR" hidden="1">#REF!</definedName>
    <definedName name="__123Graph_AGRAPH1" hidden="1">#REF!</definedName>
    <definedName name="__123Graph_AGRAPH2" hidden="1">#REF!</definedName>
    <definedName name="__123Graph_AMTBFG3" hidden="1">#REF!</definedName>
    <definedName name="__123Graph_APEAUS8" hidden="1">#REF!</definedName>
    <definedName name="__123Graph_APRINCIPAL" hidden="1">#REF!</definedName>
    <definedName name="__123Graph_APRODMENS" hidden="1">#REF!</definedName>
    <definedName name="__123Graph_AQUALG2.1" hidden="1">#REF!</definedName>
    <definedName name="__123Graph_AQUALS8" hidden="1">#REF!</definedName>
    <definedName name="__123Graph_ARS" hidden="1">#REF!</definedName>
    <definedName name="__123Graph_ARSG3" hidden="1">#REF!</definedName>
    <definedName name="__123Graph_AVALUEMAP" hidden="1">#REF!</definedName>
    <definedName name="__123Graph_B" hidden="1">#REF!</definedName>
    <definedName name="__123Graph_BCHGTS" hidden="1">#REF!</definedName>
    <definedName name="__123Graph_BCURRENT" hidden="1">#REF!</definedName>
    <definedName name="__123Graph_BDBLS8" hidden="1">#REF!</definedName>
    <definedName name="__123Graph_BDSCR" hidden="1">#REF!</definedName>
    <definedName name="__123Graph_BFIXBAR" hidden="1">#REF!</definedName>
    <definedName name="__123Graph_BFIXSTKBAR" hidden="1">#REF!</definedName>
    <definedName name="__123Graph_BPEAUS8" hidden="1">#REF!</definedName>
    <definedName name="__123Graph_BPRODMENS" hidden="1">#REF!</definedName>
    <definedName name="__123Graph_BQUALG2.1" hidden="1">#REF!</definedName>
    <definedName name="__123Graph_BQUALG2.2" hidden="1">#REF!</definedName>
    <definedName name="__123Graph_BQUALS8" hidden="1">#REF!</definedName>
    <definedName name="__123Graph_BRS" hidden="1">#REF!</definedName>
    <definedName name="__123Graph_BRSG3" hidden="1">#REF!</definedName>
    <definedName name="__123Graph_BVALUEMAP" hidden="1">#REF!</definedName>
    <definedName name="__123Graph_C" hidden="1">#REF!</definedName>
    <definedName name="__123Graph_CCHGTS" hidden="1">#REF!</definedName>
    <definedName name="__123Graph_CPRODMENS" hidden="1">#REF!</definedName>
    <definedName name="__123Graph_CQUALG2.2" hidden="1">#REF!</definedName>
    <definedName name="__123Graph_CQUALS8" hidden="1">#REF!</definedName>
    <definedName name="__123Graph_CVALUEMAP" hidden="1">#REF!</definedName>
    <definedName name="__123Graph_D" hidden="1">#REF!</definedName>
    <definedName name="__123Graph_DCHGTS" hidden="1">#REF!</definedName>
    <definedName name="__123Graph_DMTBFG3" hidden="1">#REF!</definedName>
    <definedName name="__123Graph_DPRODMENS" hidden="1">#REF!</definedName>
    <definedName name="__123Graph_DQUALG2.1" hidden="1">#REF!</definedName>
    <definedName name="__123Graph_DQUALG2.2" hidden="1">#REF!</definedName>
    <definedName name="__123Graph_DQUALS8" hidden="1">#REF!</definedName>
    <definedName name="__123Graph_DRS" hidden="1">#REF!</definedName>
    <definedName name="__123Graph_DRSG3" hidden="1">#REF!</definedName>
    <definedName name="__123Graph_E" hidden="1">#REF!</definedName>
    <definedName name="__123Graph_ECHGTS" hidden="1">#REF!</definedName>
    <definedName name="__123Graph_EQUALG2.2" hidden="1">#REF!</definedName>
    <definedName name="__123Graph_F" hidden="1">#REF!</definedName>
    <definedName name="__123Graph_FQUALG2.1" hidden="1">#REF!</definedName>
    <definedName name="__123Graph_LBL_A" hidden="1">#REF!</definedName>
    <definedName name="__123Graph_LBL_ACHGTS" hidden="1">#REF!</definedName>
    <definedName name="__123Graph_LBL_AGRAPH2" hidden="1">#REF!</definedName>
    <definedName name="__123Graph_LBL_AVALUEMAP" hidden="1">#REF!</definedName>
    <definedName name="__123Graph_X" hidden="1">#REF!</definedName>
    <definedName name="__123Graph_XCHGTS" hidden="1">#REF!</definedName>
    <definedName name="__123Graph_XDBLS8" hidden="1">#REF!</definedName>
    <definedName name="__123Graph_XFIXBAR" hidden="1">#REF!</definedName>
    <definedName name="__123Graph_XFIXSTKBAR" hidden="1">#REF!</definedName>
    <definedName name="__123Graph_XGRAPH2" hidden="1">#REF!</definedName>
    <definedName name="__123Graph_XMTBFG2" hidden="1">#REF!</definedName>
    <definedName name="__123Graph_XMTBFG3" hidden="1">#REF!</definedName>
    <definedName name="__123Graph_XPEAUS8" hidden="1">#REF!</definedName>
    <definedName name="__123Graph_XPRODMENS" hidden="1">#REF!</definedName>
    <definedName name="__123Graph_XQUALG2.1" hidden="1">#REF!</definedName>
    <definedName name="__123Graph_XQUALG2.2" hidden="1">#REF!</definedName>
    <definedName name="__123Graph_XQUALS8" hidden="1">#REF!</definedName>
    <definedName name="__123Graph_XRS" hidden="1">#REF!</definedName>
    <definedName name="__123Graph_XRSG3" hidden="1">#REF!</definedName>
    <definedName name="__123Graph_XVALUEMAP" hidden="1">#REF!</definedName>
    <definedName name="__13__123Graph_BCHART_6" hidden="1">#REF!</definedName>
    <definedName name="__14__123Graph_BCHART_7" hidden="1">#REF!</definedName>
    <definedName name="__15__123Graph_BCHART_8" hidden="1">#REF!</definedName>
    <definedName name="__16__123Graph_CCHART_4" hidden="1">#REF!</definedName>
    <definedName name="__17__123Graph_CCHART_6" hidden="1">#REF!</definedName>
    <definedName name="__18__123Graph_CCHART_7" hidden="1">#REF!</definedName>
    <definedName name="__19__123Graph_DCHART_7" hidden="1">#REF!</definedName>
    <definedName name="__2_0_0Interessi_Capitalizz" hidden="1">#REF!</definedName>
    <definedName name="__2_0_0Inv._Imm._Immater._Fattur" hidden="1">#REF!</definedName>
    <definedName name="__20__123Graph_ECHART_7" hidden="1">#REF!</definedName>
    <definedName name="__21__123Graph_XCHART_6" hidden="1">#REF!</definedName>
    <definedName name="__22__123Graph_XCHART_8" hidden="1">#REF!</definedName>
    <definedName name="__3_0_0inv_in_immobil._immat" hidden="1">#REF!</definedName>
    <definedName name="__4_0_0Inv._Imm._Immater._Fattur" hidden="1">#REF!</definedName>
    <definedName name="__5__123Graph_ACHART_1" hidden="1">#REF!</definedName>
    <definedName name="__6__123Graph_ACHART_4" hidden="1">#REF!</definedName>
    <definedName name="__6_0_0inv_in_immobil._immat" hidden="1">#REF!</definedName>
    <definedName name="__7__123Graph_ACHART_6" hidden="1">#REF!</definedName>
    <definedName name="__8__123Graph_ACHART_7" hidden="1">#REF!</definedName>
    <definedName name="__9__123Graph_ACHART_8" hidden="1">#REF!</definedName>
    <definedName name="__a1" hidden="1">{#N/A,#N/A,FALSE,"Assessment";#N/A,#N/A,FALSE,"Staffing";#N/A,#N/A,FALSE,"Hires";#N/A,#N/A,FALSE,"Assumptions"}</definedName>
    <definedName name="__APW_RESTORE_DATA1000__" hidden="1">#REF!,#REF!,#REF!,#REF!,#REF!,#REF!,#REF!,#REF!,#REF!,#REF!,#REF!,#REF!,#REF!,#REF!,#REF!</definedName>
    <definedName name="__APW_RESTORE_DATA1001__" hidden="1">#REF!,#REF!,#REF!,#REF!,#REF!,#REF!,#REF!,#REF!,#REF!,#REF!,#REF!,#REF!,#REF!,#REF!,#REF!</definedName>
    <definedName name="__APW_RESTORE_DATA1002__" hidden="1">#REF!,#REF!,#REF!,#REF!,#REF!,#REF!,#REF!,#REF!,#REF!,#REF!,#REF!,#REF!,#REF!,#REF!,#REF!</definedName>
    <definedName name="__APW_RESTORE_DATA1003__" hidden="1">#REF!,#REF!,#REF!,#REF!,#REF!,#REF!,#REF!,#REF!,#REF!,#REF!,#REF!,#REF!,#REF!,#REF!,#REF!</definedName>
    <definedName name="__APW_RESTORE_DATA1004__" hidden="1">#REF!,#REF!,#REF!,#REF!,#REF!,#REF!,#REF!,#REF!,#REF!,#REF!,#REF!,#REF!,#REF!,#REF!,#REF!</definedName>
    <definedName name="__APW_RESTORE_DATA1005__" hidden="1">#REF!,#REF!,#REF!,#REF!,#REF!,#REF!,#REF!,#REF!,#REF!,#REF!,#REF!,#REF!,#REF!,#REF!,#REF!</definedName>
    <definedName name="__APW_RESTORE_DATA1006__" hidden="1">#REF!,#REF!,#REF!,#REF!,#REF!,#REF!,#REF!,#REF!,#REF!,#REF!,#REF!,#REF!,#REF!,#REF!,#REF!</definedName>
    <definedName name="__APW_RESTORE_DATA1007__" hidden="1">#REF!,#REF!,#REF!,#REF!,#REF!,#REF!,#REF!,#REF!,#REF!,#REF!,#REF!,#REF!,#REF!,#REF!,#REF!</definedName>
    <definedName name="__APW_RESTORE_DATA1008__" hidden="1">#REF!,#REF!,#REF!,#REF!,#REF!,#REF!,#REF!,#REF!,#REF!,#REF!,#REF!,#REF!,#REF!,#REF!,#REF!</definedName>
    <definedName name="__APW_RESTORE_DATA1009__" hidden="1">#REF!,#REF!,#REF!,#REF!,#REF!,#REF!,#REF!,#REF!,#REF!,#REF!,#REF!,#REF!,#REF!,#REF!,#REF!</definedName>
    <definedName name="__APW_RESTORE_DATA1010__" hidden="1">#REF!,#REF!,#REF!,#REF!,#REF!,#REF!,#REF!,#REF!,#REF!,#REF!,#REF!,#REF!,#REF!,#REF!,#REF!</definedName>
    <definedName name="__APW_RESTORE_DATA1011__" hidden="1">#REF!,#REF!,#REF!,#REF!,#REF!,#REF!,#REF!,#REF!,#REF!,#REF!,#REF!,#REF!,#REF!,#REF!,#REF!</definedName>
    <definedName name="__APW_RESTORE_DATA1012__" hidden="1">#REF!,#REF!,#REF!,#REF!,#REF!,#REF!,#REF!,#REF!,#REF!,#REF!,#REF!,#REF!,#REF!,#REF!,#REF!</definedName>
    <definedName name="__APW_RESTORE_DATA1013__" hidden="1">#REF!,#REF!,#REF!,#REF!,#REF!,#REF!,#REF!,#REF!,#REF!,#REF!,#REF!,#REF!,#REF!,#REF!,#REF!</definedName>
    <definedName name="__APW_RESTORE_DATA1014__" hidden="1">#REF!,#REF!,#REF!,#REF!,#REF!,#REF!,#REF!,#REF!,#REF!,#REF!,#REF!,#REF!,#REF!,#REF!,#REF!</definedName>
    <definedName name="__APW_RESTORE_DATA1015__" hidden="1">#REF!,#REF!,#REF!,#REF!,#REF!,#REF!,#REF!,#REF!,#REF!,#REF!,#REF!,#REF!,#REF!,#REF!,#REF!</definedName>
    <definedName name="__APW_RESTORE_DATA1016__" hidden="1">#REF!,#REF!,#REF!,#REF!,#REF!,#REF!,#REF!,#REF!,#REF!,#REF!,#REF!,#REF!,#REF!,#REF!,#REF!</definedName>
    <definedName name="__APW_RESTORE_DATA1017__" hidden="1">#REF!,#REF!,#REF!,#REF!,#REF!,#REF!,#REF!,#REF!,#REF!,#REF!,#REF!,#REF!,#REF!,#REF!,#REF!</definedName>
    <definedName name="__APW_RESTORE_DATA1018__" hidden="1">#REF!,#REF!,#REF!,#REF!,#REF!,#REF!,#REF!,#REF!,#REF!,#REF!,#REF!,#REF!,#REF!,#REF!,#REF!</definedName>
    <definedName name="__APW_RESTORE_DATA1019__" hidden="1">#REF!,#REF!,#REF!,#REF!,#REF!,#REF!,#REF!,#REF!,#REF!,#REF!,#REF!,#REF!,#REF!,#REF!,#REF!</definedName>
    <definedName name="__APW_RESTORE_DATA1020__" hidden="1">#REF!,#REF!,#REF!,#REF!,#REF!,#REF!,#REF!,#REF!,#REF!,#REF!,#REF!,#REF!,#REF!,#REF!,#REF!</definedName>
    <definedName name="__APW_RESTORE_DATA1021__" hidden="1">#REF!,#REF!,#REF!,#REF!,#REF!,#REF!,#REF!,#REF!,#REF!,#REF!,#REF!,#REF!,#REF!,#REF!,#REF!</definedName>
    <definedName name="__APW_RESTORE_DATA1022__" hidden="1">#REF!,#REF!,#REF!,#REF!,#REF!,#REF!,#REF!,#REF!,#REF!,#REF!,#REF!,#REF!,#REF!,#REF!,#REF!</definedName>
    <definedName name="__APW_RESTORE_DATA1023__" hidden="1">#REF!,#REF!,#REF!,#REF!,#REF!,#REF!,#REF!,#REF!,#REF!,#REF!,#REF!,#REF!,#REF!,#REF!,#REF!</definedName>
    <definedName name="__APW_RESTORE_DATA1024__" hidden="1">#REF!,#REF!,#REF!,#REF!,#REF!,#REF!,#REF!,#REF!,#REF!,#REF!,#REF!,#REF!,#REF!,#REF!,#REF!</definedName>
    <definedName name="__APW_RESTORE_DATA1025__" hidden="1">#REF!,#REF!,#REF!,#REF!,#REF!,#REF!,#REF!,#REF!,#REF!,#REF!,#REF!,#REF!,#REF!,#REF!,#REF!</definedName>
    <definedName name="__APW_RESTORE_DATA1026__" hidden="1">#REF!,#REF!,#REF!,#REF!,#REF!,#REF!,#REF!,#REF!,#REF!,#REF!,#REF!,#REF!,#REF!,#REF!,#REF!</definedName>
    <definedName name="__APW_RESTORE_DATA1027__" hidden="1">#REF!,#REF!,#REF!,#REF!,#REF!,#REF!,#REF!,#REF!,#REF!,#REF!,#REF!,#REF!,#REF!,#REF!,#REF!</definedName>
    <definedName name="__APW_RESTORE_DATA1028__" hidden="1">#REF!,#REF!,#REF!,#REF!,#REF!,#REF!,#REF!,#REF!,#REF!,#REF!,#REF!,#REF!,#REF!,#REF!,#REF!</definedName>
    <definedName name="__APW_RESTORE_DATA1029__" hidden="1">#REF!,#REF!,#REF!,#REF!,#REF!,#REF!,#REF!,#REF!,#REF!,#REF!,#REF!,#REF!,#REF!,#REF!,#REF!</definedName>
    <definedName name="__APW_RESTORE_DATA1030__" hidden="1">#REF!,#REF!,#REF!,#REF!,#REF!,#REF!,#REF!,#REF!,#REF!,#REF!,#REF!,#REF!,#REF!,#REF!,#REF!</definedName>
    <definedName name="__APW_RESTORE_DATA1031__" hidden="1">#REF!,#REF!,#REF!,#REF!,#REF!,#REF!,#REF!,#REF!,#REF!,#REF!,#REF!,#REF!,#REF!,#REF!,#REF!</definedName>
    <definedName name="__APW_RESTORE_DATA1032__" hidden="1">#REF!,#REF!,#REF!,#REF!,#REF!,#REF!,#REF!,#REF!,#REF!,#REF!,#REF!,#REF!,#REF!,#REF!,#REF!</definedName>
    <definedName name="__APW_RESTORE_DATA1033__" hidden="1">#REF!,#REF!,#REF!,#REF!,#REF!,#REF!,#REF!,#REF!,#REF!,#REF!,#REF!,#REF!,#REF!,#REF!,#REF!</definedName>
    <definedName name="__APW_RESTORE_DATA1034__" hidden="1">#REF!,#REF!,#REF!,#REF!,#REF!,#REF!,#REF!,#REF!,#REF!,#REF!,#REF!,#REF!,#REF!,#REF!,#REF!</definedName>
    <definedName name="__APW_RESTORE_DATA1035__" hidden="1">#REF!,#REF!,#REF!,#REF!,#REF!,#REF!,#REF!,#REF!,#REF!,#REF!,#REF!,#REF!,#REF!,#REF!,#REF!</definedName>
    <definedName name="__APW_RESTORE_DATA1036__" hidden="1">#REF!,#REF!,#REF!,#REF!,#REF!,#REF!,#REF!,#REF!,#REF!,#REF!,#REF!,#REF!,#REF!,#REF!,#REF!</definedName>
    <definedName name="__APW_RESTORE_DATA1037__" hidden="1">#REF!,#REF!,#REF!,#REF!,#REF!,#REF!,#REF!,#REF!,#REF!,#REF!,#REF!,#REF!,#REF!,#REF!,#REF!</definedName>
    <definedName name="__APW_RESTORE_DATA1038__" hidden="1">#REF!,#REF!,#REF!,#REF!,#REF!,#REF!,#REF!,#REF!,#REF!,#REF!,#REF!,#REF!,#REF!,#REF!,#REF!</definedName>
    <definedName name="__APW_RESTORE_DATA1039__" hidden="1">#REF!,#REF!,#REF!,#REF!,#REF!,#REF!,#REF!,#REF!,#REF!,#REF!,#REF!,#REF!,#REF!,#REF!,#REF!</definedName>
    <definedName name="__APW_RESTORE_DATA1040__" hidden="1">#REF!,#REF!,#REF!,#REF!,#REF!,#REF!,#REF!,#REF!,#REF!,#REF!,#REF!,#REF!,#REF!,#REF!,#REF!</definedName>
    <definedName name="__APW_RESTORE_DATA1041__" hidden="1">#REF!,#REF!,#REF!,#REF!,#REF!,#REF!,#REF!,#REF!,#REF!,#REF!,#REF!,#REF!,#REF!,#REF!,#REF!</definedName>
    <definedName name="__APW_RESTORE_DATA1042__" hidden="1">#REF!,#REF!,#REF!,#REF!,#REF!,#REF!,#REF!,#REF!,#REF!,#REF!,#REF!,#REF!,#REF!,#REF!,#REF!</definedName>
    <definedName name="__APW_RESTORE_DATA1043__" hidden="1">#REF!,#REF!,#REF!,#REF!,#REF!,#REF!,#REF!,#REF!,#REF!,#REF!,#REF!,#REF!,#REF!,#REF!,#REF!</definedName>
    <definedName name="__APW_RESTORE_DATA1044__" hidden="1">#REF!,#REF!,#REF!,#REF!,#REF!,#REF!,#REF!,#REF!,#REF!,#REF!,#REF!,#REF!,#REF!,#REF!,#REF!</definedName>
    <definedName name="__APW_RESTORE_DATA1045__" hidden="1">#REF!,#REF!,#REF!,#REF!,#REF!,#REF!,#REF!,#REF!,#REF!,#REF!,#REF!,#REF!,#REF!,#REF!,#REF!</definedName>
    <definedName name="__APW_RESTORE_DATA1046__" hidden="1">#REF!,#REF!,#REF!,#REF!,#REF!</definedName>
    <definedName name="__APW_RESTORE_DATA1048__" hidden="1">#REF!,#REF!,#REF!,#REF!,#REF!</definedName>
    <definedName name="__APW_RESTORE_DATA1049__" hidden="1">#REF!,#REF!,#REF!,#REF!,#REF!,#REF!,#REF!,#REF!,#REF!,#REF!,#REF!,#REF!,#REF!,#REF!,#REF!,#REF!</definedName>
    <definedName name="__APW_RESTORE_DATA1050__" hidden="1">#REF!,#REF!,#REF!,#REF!,#REF!,#REF!,#REF!,#REF!,#REF!,#REF!,#REF!,#REF!,#REF!,#REF!,#REF!,#REF!</definedName>
    <definedName name="__APW_RESTORE_DATA1051__" hidden="1">#REF!,#REF!,#REF!,#REF!,#REF!,#REF!,#REF!,#REF!,#REF!,#REF!,#REF!,#REF!,#REF!,#REF!,#REF!,#REF!</definedName>
    <definedName name="__APW_RESTORE_DATA1052__" hidden="1">#REF!,#REF!,#REF!,#REF!,#REF!,#REF!,#REF!,#REF!,#REF!,#REF!,#REF!,#REF!,#REF!,#REF!,#REF!,#REF!</definedName>
    <definedName name="__APW_RESTORE_DATA1053__" hidden="1">#REF!,#REF!,#REF!,#REF!,#REF!,#REF!,#REF!,#REF!,#REF!,#REF!,#REF!,#REF!,#REF!,#REF!,#REF!,#REF!</definedName>
    <definedName name="__APW_RESTORE_DATA1054__" hidden="1">#REF!,#REF!,#REF!,#REF!,#REF!,#REF!,#REF!,#REF!,#REF!,#REF!,#REF!,#REF!,#REF!,#REF!,#REF!</definedName>
    <definedName name="__APW_RESTORE_DATA1055__" hidden="1">#REF!,#REF!,#REF!,#REF!,#REF!,#REF!,#REF!,#REF!,#REF!,#REF!,#REF!,#REF!,#REF!,#REF!,#REF!</definedName>
    <definedName name="__APW_RESTORE_DATA1056__" hidden="1">#REF!,#REF!,#REF!,#REF!,#REF!,#REF!,#REF!,#REF!,#REF!,#REF!,#REF!,#REF!,#REF!,#REF!,#REF!</definedName>
    <definedName name="__APW_RESTORE_DATA1057__" hidden="1">#REF!,#REF!,#REF!,#REF!,#REF!,#REF!,#REF!,#REF!,#REF!,#REF!,#REF!,#REF!,#REF!,#REF!,#REF!</definedName>
    <definedName name="__APW_RESTORE_DATA1058__" hidden="1">#REF!,#REF!,#REF!,#REF!,#REF!,#REF!,#REF!,#REF!,#REF!,#REF!,#REF!,#REF!,#REF!,#REF!,#REF!</definedName>
    <definedName name="__APW_RESTORE_DATA1059__" hidden="1">#REF!,#REF!,#REF!,#REF!,#REF!,#REF!,#REF!,#REF!,#REF!,#REF!,#REF!,#REF!,#REF!,#REF!,#REF!</definedName>
    <definedName name="__APW_RESTORE_DATA1060__" hidden="1">#REF!,#REF!,#REF!,#REF!,#REF!,#REF!,#REF!,#REF!,#REF!,#REF!,#REF!,#REF!,#REF!,#REF!,#REF!</definedName>
    <definedName name="__APW_RESTORE_DATA1061__" hidden="1">#REF!,#REF!,#REF!,#REF!,#REF!,#REF!,#REF!,#REF!,#REF!,#REF!,#REF!,#REF!,#REF!,#REF!,#REF!</definedName>
    <definedName name="__APW_RESTORE_DATA1062__" hidden="1">#REF!,#REF!,#REF!,#REF!,#REF!,#REF!,#REF!,#REF!,#REF!,#REF!,#REF!,#REF!,#REF!,#REF!,#REF!</definedName>
    <definedName name="__APW_RESTORE_DATA1063__" hidden="1">#REF!,#REF!,#REF!,#REF!,#REF!,#REF!,#REF!,#REF!,#REF!,#REF!,#REF!,#REF!,#REF!,#REF!,#REF!</definedName>
    <definedName name="__APW_RESTORE_DATA1064__" hidden="1">#REF!,#REF!,#REF!,#REF!,#REF!,#REF!,#REF!,#REF!,#REF!,#REF!,#REF!,#REF!,#REF!,#REF!,#REF!</definedName>
    <definedName name="__APW_RESTORE_DATA1065__" hidden="1">#REF!,#REF!,#REF!,#REF!,#REF!,#REF!,#REF!,#REF!,#REF!,#REF!</definedName>
    <definedName name="__APW_RESTORE_DATA1066__" hidden="1">#REF!,#REF!,#REF!,#REF!,#REF!,#REF!,#REF!,#REF!,#REF!,#REF!,#REF!,#REF!,#REF!,#REF!,#REF!,#REF!</definedName>
    <definedName name="__APW_RESTORE_DATA1067__" hidden="1">#REF!,#REF!,#REF!,#REF!,#REF!,#REF!,#REF!,#REF!,#REF!,#REF!,#REF!,#REF!,#REF!,#REF!,#REF!,#REF!</definedName>
    <definedName name="__APW_RESTORE_DATA1068__" hidden="1">#REF!,#REF!,#REF!,#REF!,#REF!,#REF!,#REF!,#REF!,#REF!,#REF!,#REF!,#REF!,#REF!,#REF!,#REF!,#REF!</definedName>
    <definedName name="__APW_RESTORE_DATA1069__" hidden="1">#REF!,#REF!,#REF!,#REF!,#REF!,#REF!,#REF!,#REF!,#REF!,#REF!,#REF!,#REF!,#REF!,#REF!,#REF!,#REF!</definedName>
    <definedName name="__APW_RESTORE_DATA1070__" hidden="1">#REF!,#REF!,#REF!,#REF!,#REF!,#REF!,#REF!,#REF!,#REF!,#REF!,#REF!,#REF!,#REF!,#REF!,#REF!,#REF!</definedName>
    <definedName name="__APW_RESTORE_DATA1071__" hidden="1">#REF!,#REF!,#REF!,#REF!,#REF!,#REF!,#REF!,#REF!,#REF!,#REF!,#REF!,#REF!,#REF!,#REF!,#REF!,#REF!</definedName>
    <definedName name="__APW_RESTORE_DATA1072__" hidden="1">#REF!,#REF!,#REF!,#REF!,#REF!,#REF!,#REF!,#REF!,#REF!,#REF!,#REF!,#REF!,#REF!,#REF!,#REF!,#REF!</definedName>
    <definedName name="__APW_RESTORE_DATA1073__" hidden="1">#REF!,#REF!,#REF!,#REF!,#REF!,#REF!,#REF!,#REF!,#REF!,#REF!,#REF!,#REF!,#REF!,#REF!,#REF!,#REF!</definedName>
    <definedName name="__APW_RESTORE_DATA1074__" hidden="1">#REF!,#REF!,#REF!,#REF!,#REF!,#REF!,#REF!,#REF!,#REF!,#REF!,#REF!,#REF!,#REF!,#REF!,#REF!,#REF!</definedName>
    <definedName name="__APW_RESTORE_DATA1075__" hidden="1">#REF!,#REF!,#REF!,#REF!,#REF!,#REF!,#REF!,#REF!,#REF!,#REF!,#REF!,#REF!,#REF!,#REF!,#REF!,#REF!</definedName>
    <definedName name="__APW_RESTORE_DATA1076__" hidden="1">#REF!,#REF!,#REF!,#REF!,#REF!,#REF!,#REF!,#REF!,#REF!,#REF!,#REF!,#REF!,#REF!,#REF!,#REF!,#REF!</definedName>
    <definedName name="__APW_RESTORE_DATA1077__" hidden="1">#REF!,#REF!,#REF!,#REF!,#REF!,#REF!,#REF!,#REF!,#REF!,#REF!,#REF!,#REF!,#REF!,#REF!,#REF!,#REF!</definedName>
    <definedName name="__APW_RESTORE_DATA1078__" hidden="1">#REF!,#REF!,#REF!,#REF!,#REF!,#REF!,#REF!,#REF!,#REF!,#REF!,#REF!,#REF!,#REF!,#REF!,#REF!,#REF!</definedName>
    <definedName name="__APW_RESTORE_DATA1079__" hidden="1">#REF!,#REF!,#REF!,#REF!,#REF!,#REF!,#REF!,#REF!,#REF!,#REF!,#REF!,#REF!,#REF!,#REF!,#REF!,#REF!</definedName>
    <definedName name="__APW_RESTORE_DATA1080__" hidden="1">#REF!,#REF!,#REF!,#REF!,#REF!,#REF!,#REF!,#REF!,#REF!,#REF!,#REF!,#REF!,#REF!,#REF!,#REF!,#REF!</definedName>
    <definedName name="__APW_RESTORE_DATA1081__" hidden="1">#REF!,#REF!,#REF!,#REF!,#REF!,#REF!,#REF!,#REF!,#REF!,#REF!,#REF!,#REF!,#REF!,#REF!,#REF!,#REF!</definedName>
    <definedName name="__APW_RESTORE_DATA1082__" hidden="1">#REF!,#REF!,#REF!,#REF!,#REF!,#REF!,#REF!,#REF!,#REF!,#REF!,#REF!,#REF!,#REF!,#REF!,#REF!,#REF!</definedName>
    <definedName name="__APW_RESTORE_DATA1083__" hidden="1">#REF!,#REF!,#REF!,#REF!,#REF!,#REF!,#REF!,#REF!,#REF!,#REF!,#REF!,#REF!,#REF!,#REF!,#REF!,#REF!</definedName>
    <definedName name="__APW_RESTORE_DATA1084__" hidden="1">#REF!,#REF!,#REF!,#REF!,#REF!,#REF!,#REF!,#REF!,#REF!,#REF!,#REF!,#REF!,#REF!,#REF!,#REF!,#REF!</definedName>
    <definedName name="__APW_RESTORE_DATA1085__" hidden="1">#REF!,#REF!,#REF!,#REF!,#REF!,#REF!,#REF!,#REF!,#REF!,#REF!,#REF!,#REF!,#REF!,#REF!,#REF!,#REF!</definedName>
    <definedName name="__APW_RESTORE_DATA1086__" hidden="1">#REF!,#REF!,#REF!,#REF!,#REF!,#REF!,#REF!,#REF!,#REF!,#REF!,#REF!,#REF!,#REF!,#REF!,#REF!,#REF!</definedName>
    <definedName name="__APW_RESTORE_DATA1087__" hidden="1">#REF!,#REF!,#REF!,#REF!,#REF!,#REF!,#REF!,#REF!,#REF!,#REF!,#REF!,#REF!,#REF!,#REF!,#REF!,#REF!</definedName>
    <definedName name="__APW_RESTORE_DATA1088__" hidden="1">#REF!,#REF!,#REF!,#REF!,#REF!,#REF!,#REF!,#REF!,#REF!,#REF!,#REF!,#REF!,#REF!,#REF!,#REF!,#REF!</definedName>
    <definedName name="__APW_RESTORE_DATA1089__" hidden="1">#REF!,#REF!,#REF!,#REF!,#REF!,#REF!,#REF!,#REF!,#REF!,#REF!,#REF!,#REF!,#REF!,#REF!,#REF!,#REF!</definedName>
    <definedName name="__APW_RESTORE_DATA1090__" hidden="1">#REF!,#REF!,#REF!,#REF!,#REF!,#REF!,#REF!,#REF!,#REF!,#REF!,#REF!,#REF!,#REF!,#REF!,#REF!,#REF!</definedName>
    <definedName name="__APW_RESTORE_DATA1091__" hidden="1">#REF!,#REF!,#REF!,#REF!,#REF!,#REF!,#REF!,#REF!,#REF!,#REF!,#REF!,#REF!,#REF!,#REF!,#REF!</definedName>
    <definedName name="__APW_RESTORE_DATA1092__" hidden="1">#REF!,#REF!,#REF!,#REF!,#REF!,#REF!,#REF!,#REF!,#REF!,#REF!,#REF!,#REF!,#REF!,#REF!,#REF!</definedName>
    <definedName name="__APW_RESTORE_DATA1093__" hidden="1">#REF!,#REF!,#REF!,#REF!,#REF!,#REF!,#REF!,#REF!,#REF!,#REF!,#REF!,#REF!,#REF!,#REF!,#REF!</definedName>
    <definedName name="__APW_RESTORE_DATA1094__" hidden="1">#REF!,#REF!,#REF!,#REF!,#REF!,#REF!,#REF!,#REF!,#REF!,#REF!,#REF!,#REF!,#REF!,#REF!,#REF!</definedName>
    <definedName name="__APW_RESTORE_DATA1095__" hidden="1">#REF!,#REF!,#REF!,#REF!,#REF!,#REF!,#REF!,#REF!,#REF!,#REF!,#REF!,#REF!,#REF!,#REF!,#REF!</definedName>
    <definedName name="__APW_RESTORE_DATA1096__" hidden="1">#REF!,#REF!,#REF!,#REF!,#REF!,#REF!,#REF!,#REF!,#REF!,#REF!,#REF!,#REF!,#REF!,#REF!,#REF!</definedName>
    <definedName name="__APW_RESTORE_DATA1097__" hidden="1">#REF!,#REF!,#REF!,#REF!,#REF!,#REF!,#REF!,#REF!,#REF!,#REF!,#REF!,#REF!,#REF!,#REF!,#REF!</definedName>
    <definedName name="__APW_RESTORE_DATA1098__" hidden="1">#REF!,#REF!,#REF!,#REF!,#REF!,#REF!,#REF!,#REF!,#REF!,#REF!,#REF!,#REF!,#REF!,#REF!,#REF!</definedName>
    <definedName name="__APW_RESTORE_DATA1099__" hidden="1">#REF!,#REF!,#REF!,#REF!,#REF!,#REF!,#REF!,#REF!,#REF!,#REF!,#REF!,#REF!,#REF!,#REF!,#REF!</definedName>
    <definedName name="__APW_RESTORE_DATA1100__" hidden="1">#REF!,#REF!,#REF!,#REF!,#REF!,#REF!,#REF!,#REF!,#REF!,#REF!,#REF!,#REF!,#REF!,#REF!,#REF!</definedName>
    <definedName name="__APW_RESTORE_DATA1101__" hidden="1">#REF!,#REF!,#REF!,#REF!,#REF!,#REF!,#REF!,#REF!,#REF!,#REF!,#REF!,#REF!,#REF!,#REF!,#REF!</definedName>
    <definedName name="__APW_RESTORE_DATA1102__" hidden="1">#REF!,#REF!,#REF!,#REF!,#REF!,#REF!,#REF!,#REF!,#REF!,#REF!,#REF!,#REF!,#REF!,#REF!,#REF!</definedName>
    <definedName name="__APW_RESTORE_DATA1103__" hidden="1">#REF!,#REF!,#REF!,#REF!,#REF!,#REF!,#REF!,#REF!,#REF!,#REF!,#REF!,#REF!,#REF!,#REF!,#REF!</definedName>
    <definedName name="__APW_RESTORE_DATA1104__" hidden="1">#REF!,#REF!,#REF!,#REF!,#REF!,#REF!,#REF!,#REF!,#REF!,#REF!,#REF!,#REF!,#REF!,#REF!,#REF!</definedName>
    <definedName name="__APW_RESTORE_DATA1105__" hidden="1">#REF!,#REF!,#REF!,#REF!,#REF!,#REF!,#REF!,#REF!,#REF!,#REF!,#REF!,#REF!,#REF!,#REF!,#REF!</definedName>
    <definedName name="__APW_RESTORE_DATA1106__" hidden="1">#REF!,#REF!,#REF!,#REF!,#REF!,#REF!,#REF!,#REF!,#REF!,#REF!,#REF!,#REF!,#REF!,#REF!,#REF!</definedName>
    <definedName name="__APW_RESTORE_DATA1107__" hidden="1">#REF!,#REF!,#REF!,#REF!,#REF!,#REF!,#REF!,#REF!,#REF!,#REF!,#REF!,#REF!,#REF!,#REF!,#REF!</definedName>
    <definedName name="__APW_RESTORE_DATA1108__" hidden="1">#REF!,#REF!,#REF!,#REF!,#REF!,#REF!,#REF!,#REF!,#REF!,#REF!,#REF!,#REF!,#REF!,#REF!,#REF!</definedName>
    <definedName name="__APW_RESTORE_DATA1109__" hidden="1">#REF!,#REF!,#REF!,#REF!,#REF!,#REF!,#REF!,#REF!,#REF!,#REF!,#REF!,#REF!,#REF!,#REF!,#REF!</definedName>
    <definedName name="__APW_RESTORE_DATA1110__" hidden="1">#REF!,#REF!,#REF!,#REF!,#REF!,#REF!,#REF!,#REF!,#REF!,#REF!,#REF!,#REF!,#REF!,#REF!,#REF!</definedName>
    <definedName name="__APW_RESTORE_DATA1111__" hidden="1">#REF!,#REF!,#REF!,#REF!,#REF!,#REF!,#REF!,#REF!,#REF!,#REF!,#REF!,#REF!,#REF!,#REF!,#REF!</definedName>
    <definedName name="__APW_RESTORE_DATA1112__" hidden="1">#REF!,#REF!,#REF!,#REF!,#REF!,#REF!,#REF!,#REF!,#REF!,#REF!,#REF!,#REF!,#REF!,#REF!,#REF!</definedName>
    <definedName name="__APW_RESTORE_DATA1113__" hidden="1">#REF!,#REF!,#REF!,#REF!,#REF!,#REF!,#REF!,#REF!,#REF!,#REF!,#REF!,#REF!,#REF!,#REF!,#REF!</definedName>
    <definedName name="__APW_RESTORE_DATA1114__" hidden="1">#REF!,#REF!,#REF!,#REF!,#REF!,#REF!,#REF!,#REF!,#REF!,#REF!,#REF!,#REF!,#REF!,#REF!,#REF!</definedName>
    <definedName name="__APW_RESTORE_DATA1115__" hidden="1">#REF!,#REF!,#REF!,#REF!,#REF!,#REF!,#REF!,#REF!,#REF!,#REF!,#REF!,#REF!,#REF!,#REF!,#REF!</definedName>
    <definedName name="__APW_RESTORE_DATA1116__" hidden="1">#REF!,#REF!,#REF!,#REF!,#REF!,#REF!,#REF!,#REF!,#REF!,#REF!,#REF!,#REF!,#REF!,#REF!,#REF!</definedName>
    <definedName name="__APW_RESTORE_DATA1117__" hidden="1">#REF!,#REF!,#REF!,#REF!,#REF!,#REF!,#REF!,#REF!,#REF!,#REF!,#REF!,#REF!,#REF!,#REF!,#REF!</definedName>
    <definedName name="__APW_RESTORE_DATA1118__" hidden="1">#REF!,#REF!,#REF!,#REF!,#REF!,#REF!,#REF!,#REF!,#REF!,#REF!,#REF!,#REF!,#REF!,#REF!,#REF!</definedName>
    <definedName name="__APW_RESTORE_DATA1119__" hidden="1">#REF!,#REF!,#REF!,#REF!,#REF!,#REF!,#REF!,#REF!,#REF!,#REF!,#REF!,#REF!,#REF!,#REF!,#REF!</definedName>
    <definedName name="__APW_RESTORE_DATA1120__" hidden="1">#REF!,#REF!,#REF!,#REF!,#REF!,#REF!,#REF!,#REF!,#REF!,#REF!,#REF!,#REF!,#REF!,#REF!,#REF!</definedName>
    <definedName name="__APW_RESTORE_DATA1121__" hidden="1">#REF!,#REF!,#REF!,#REF!,#REF!,#REF!,#REF!,#REF!,#REF!,#REF!,#REF!,#REF!,#REF!,#REF!,#REF!</definedName>
    <definedName name="__APW_RESTORE_DATA1122__" hidden="1">#REF!,#REF!,#REF!,#REF!,#REF!,#REF!,#REF!,#REF!,#REF!,#REF!,#REF!,#REF!,#REF!,#REF!,#REF!</definedName>
    <definedName name="__APW_RESTORE_DATA1123__" hidden="1">#REF!,#REF!,#REF!,#REF!,#REF!,#REF!,#REF!,#REF!,#REF!,#REF!,#REF!,#REF!,#REF!,#REF!,#REF!</definedName>
    <definedName name="__APW_RESTORE_DATA1124__" hidden="1">#REF!,#REF!,#REF!,#REF!,#REF!,#REF!,#REF!,#REF!,#REF!,#REF!,#REF!,#REF!,#REF!,#REF!,#REF!</definedName>
    <definedName name="__APW_RESTORE_DATA1125__" hidden="1">#REF!,#REF!,#REF!,#REF!,#REF!,#REF!,#REF!,#REF!,#REF!,#REF!,#REF!,#REF!,#REF!,#REF!,#REF!</definedName>
    <definedName name="__APW_RESTORE_DATA1126__" hidden="1">#REF!,#REF!,#REF!,#REF!,#REF!,#REF!,#REF!,#REF!,#REF!,#REF!,#REF!,#REF!,#REF!,#REF!,#REF!</definedName>
    <definedName name="__APW_RESTORE_DATA1127__" hidden="1">#REF!,#REF!,#REF!,#REF!,#REF!,#REF!,#REF!,#REF!,#REF!,#REF!,#REF!,#REF!,#REF!,#REF!,#REF!</definedName>
    <definedName name="__APW_RESTORE_DATA1128__" hidden="1">#REF!,#REF!,#REF!,#REF!,#REF!,#REF!,#REF!,#REF!,#REF!,#REF!,#REF!,#REF!,#REF!,#REF!,#REF!</definedName>
    <definedName name="__APW_RESTORE_DATA1129__" hidden="1">#REF!,#REF!,#REF!,#REF!,#REF!,#REF!,#REF!,#REF!,#REF!,#REF!,#REF!,#REF!,#REF!,#REF!,#REF!</definedName>
    <definedName name="__APW_RESTORE_DATA1130__" hidden="1">#REF!,#REF!,#REF!,#REF!,#REF!,#REF!,#REF!,#REF!,#REF!,#REF!,#REF!,#REF!,#REF!,#REF!,#REF!</definedName>
    <definedName name="__APW_RESTORE_DATA1131__" hidden="1">#REF!,#REF!,#REF!,#REF!,#REF!,#REF!,#REF!,#REF!,#REF!,#REF!,#REF!,#REF!,#REF!,#REF!,#REF!</definedName>
    <definedName name="__APW_RESTORE_DATA1132__" hidden="1">#REF!,#REF!,#REF!,#REF!,#REF!,#REF!,#REF!,#REF!,#REF!,#REF!,#REF!,#REF!,#REF!,#REF!,#REF!</definedName>
    <definedName name="__APW_RESTORE_DATA1133__" hidden="1">#REF!,#REF!,#REF!,#REF!,#REF!,#REF!,#REF!,#REF!,#REF!,#REF!,#REF!,#REF!,#REF!,#REF!,#REF!</definedName>
    <definedName name="__APW_RESTORE_DATA1134__" hidden="1">#REF!,#REF!,#REF!,#REF!,#REF!,#REF!,#REF!,#REF!,#REF!,#REF!,#REF!,#REF!,#REF!,#REF!,#REF!</definedName>
    <definedName name="__APW_RESTORE_DATA1135__" hidden="1">#REF!,#REF!,#REF!,#REF!,#REF!,#REF!,#REF!,#REF!,#REF!,#REF!,#REF!,#REF!,#REF!,#REF!,#REF!</definedName>
    <definedName name="__APW_RESTORE_DATA1136__" hidden="1">#REF!,#REF!,#REF!,#REF!,#REF!,#REF!,#REF!,#REF!,#REF!,#REF!,#REF!,#REF!,#REF!,#REF!,#REF!</definedName>
    <definedName name="__APW_RESTORE_DATA1137__" hidden="1">#REF!,#REF!,#REF!,#REF!,#REF!,#REF!,#REF!,#REF!,#REF!,#REF!,#REF!,#REF!,#REF!,#REF!,#REF!</definedName>
    <definedName name="__APW_RESTORE_DATA1138__" hidden="1">#REF!,#REF!,#REF!,#REF!,#REF!,#REF!,#REF!,#REF!,#REF!,#REF!,#REF!,#REF!,#REF!,#REF!,#REF!</definedName>
    <definedName name="__APW_RESTORE_DATA1139__" hidden="1">#REF!,#REF!,#REF!,#REF!,#REF!,#REF!,#REF!,#REF!,#REF!,#REF!,#REF!,#REF!,#REF!,#REF!,#REF!</definedName>
    <definedName name="__APW_RESTORE_DATA1140__" hidden="1">#REF!,#REF!,#REF!,#REF!,#REF!,#REF!,#REF!,#REF!,#REF!,#REF!,#REF!,#REF!,#REF!,#REF!,#REF!</definedName>
    <definedName name="__APW_RESTORE_DATA1141__" hidden="1">#REF!,#REF!,#REF!,#REF!,#REF!,#REF!,#REF!,#REF!,#REF!,#REF!,#REF!,#REF!,#REF!,#REF!,#REF!</definedName>
    <definedName name="__APW_RESTORE_DATA1142__" hidden="1">#REF!,#REF!,#REF!,#REF!,#REF!,#REF!,#REF!,#REF!,#REF!,#REF!,#REF!,#REF!,#REF!,#REF!,#REF!</definedName>
    <definedName name="__APW_RESTORE_DATA1143__" hidden="1">#REF!,#REF!,#REF!,#REF!,#REF!,#REF!,#REF!,#REF!,#REF!,#REF!,#REF!,#REF!,#REF!,#REF!,#REF!</definedName>
    <definedName name="__APW_RESTORE_DATA1144__" hidden="1">#REF!,#REF!,#REF!,#REF!,#REF!,#REF!,#REF!,#REF!,#REF!,#REF!,#REF!,#REF!,#REF!,#REF!,#REF!</definedName>
    <definedName name="__APW_RESTORE_DATA1145__" hidden="1">#REF!,#REF!,#REF!,#REF!,#REF!,#REF!,#REF!,#REF!,#REF!,#REF!,#REF!,#REF!,#REF!,#REF!,#REF!</definedName>
    <definedName name="__APW_RESTORE_DATA1146__" hidden="1">#REF!,#REF!,#REF!,#REF!,#REF!,#REF!,#REF!,#REF!,#REF!,#REF!,#REF!,#REF!,#REF!,#REF!,#REF!</definedName>
    <definedName name="__APW_RESTORE_DATA1147__" hidden="1">#REF!,#REF!,#REF!,#REF!,#REF!,#REF!,#REF!,#REF!,#REF!,#REF!,#REF!,#REF!,#REF!,#REF!,#REF!</definedName>
    <definedName name="__APW_RESTORE_DATA1148__" hidden="1">#REF!,#REF!,#REF!,#REF!,#REF!,#REF!,#REF!,#REF!,#REF!,#REF!,#REF!,#REF!,#REF!,#REF!,#REF!</definedName>
    <definedName name="__APW_RESTORE_DATA1149__" hidden="1">#REF!,#REF!,#REF!,#REF!,#REF!</definedName>
    <definedName name="__APW_RESTORE_DATA1182__" hidden="1">#REF!,#REF!,#REF!,#REF!,#REF!</definedName>
    <definedName name="__APW_RESTORE_DATA945__" hidden="1">#REF!,#REF!,#REF!,#REF!,#REF!</definedName>
    <definedName name="__APW_RESTORE_DATA946__" hidden="1">#REF!,#REF!,#REF!,#REF!,#REF!,#REF!,#REF!,#REF!,#REF!,#REF!,#REF!,#REF!,#REF!,#REF!,#REF!,#REF!</definedName>
    <definedName name="__APW_RESTORE_DATA947__" hidden="1">#REF!,#REF!,#REF!,#REF!,#REF!,#REF!,#REF!,#REF!,#REF!,#REF!,#REF!,#REF!,#REF!,#REF!,#REF!,#REF!</definedName>
    <definedName name="__APW_RESTORE_DATA948__" hidden="1">#REF!,#REF!,#REF!,#REF!,#REF!,#REF!,#REF!,#REF!,#REF!,#REF!,#REF!,#REF!,#REF!,#REF!,#REF!,#REF!</definedName>
    <definedName name="__APW_RESTORE_DATA949__" hidden="1">#REF!,#REF!,#REF!,#REF!,#REF!,#REF!,#REF!,#REF!,#REF!,#REF!,#REF!,#REF!,#REF!,#REF!,#REF!,#REF!</definedName>
    <definedName name="__APW_RESTORE_DATA950__" hidden="1">#REF!,#REF!,#REF!,#REF!,#REF!,#REF!,#REF!,#REF!,#REF!,#REF!,#REF!,#REF!,#REF!,#REF!,#REF!,#REF!</definedName>
    <definedName name="__APW_RESTORE_DATA951__" hidden="1">#REF!,#REF!,#REF!,#REF!,#REF!,#REF!,#REF!,#REF!,#REF!,#REF!,#REF!,#REF!,#REF!,#REF!,#REF!</definedName>
    <definedName name="__APW_RESTORE_DATA952__" hidden="1">#REF!,#REF!,#REF!,#REF!,#REF!,#REF!,#REF!,#REF!,#REF!,#REF!,#REF!,#REF!,#REF!,#REF!,#REF!</definedName>
    <definedName name="__APW_RESTORE_DATA953__" hidden="1">#REF!,#REF!,#REF!,#REF!,#REF!,#REF!,#REF!,#REF!,#REF!,#REF!,#REF!,#REF!,#REF!,#REF!,#REF!</definedName>
    <definedName name="__APW_RESTORE_DATA954__" hidden="1">#REF!,#REF!,#REF!,#REF!,#REF!,#REF!,#REF!,#REF!,#REF!,#REF!,#REF!,#REF!,#REF!,#REF!,#REF!</definedName>
    <definedName name="__APW_RESTORE_DATA955__" hidden="1">#REF!,#REF!,#REF!,#REF!,#REF!,#REF!,#REF!,#REF!,#REF!,#REF!,#REF!,#REF!,#REF!,#REF!,#REF!</definedName>
    <definedName name="__APW_RESTORE_DATA956__" hidden="1">#REF!,#REF!,#REF!,#REF!,#REF!,#REF!,#REF!,#REF!,#REF!,#REF!,#REF!,#REF!,#REF!,#REF!,#REF!</definedName>
    <definedName name="__APW_RESTORE_DATA957__" hidden="1">#REF!,#REF!,#REF!,#REF!,#REF!,#REF!,#REF!,#REF!,#REF!,#REF!,#REF!,#REF!,#REF!,#REF!,#REF!</definedName>
    <definedName name="__APW_RESTORE_DATA958__" hidden="1">#REF!,#REF!,#REF!,#REF!,#REF!,#REF!,#REF!,#REF!,#REF!,#REF!,#REF!,#REF!,#REF!,#REF!,#REF!</definedName>
    <definedName name="__APW_RESTORE_DATA959__" hidden="1">#REF!,#REF!,#REF!,#REF!,#REF!,#REF!,#REF!,#REF!,#REF!,#REF!,#REF!,#REF!,#REF!,#REF!,#REF!</definedName>
    <definedName name="__APW_RESTORE_DATA960__" hidden="1">#REF!,#REF!,#REF!,#REF!,#REF!,#REF!,#REF!,#REF!,#REF!,#REF!,#REF!,#REF!,#REF!,#REF!,#REF!</definedName>
    <definedName name="__APW_RESTORE_DATA961__" hidden="1">#REF!,#REF!,#REF!,#REF!,#REF!,#REF!,#REF!,#REF!,#REF!,#REF!,#REF!,#REF!,#REF!,#REF!,#REF!</definedName>
    <definedName name="__APW_RESTORE_DATA962__" hidden="1">#REF!,#REF!,#REF!,#REF!,#REF!,#REF!,#REF!,#REF!,#REF!,#REF!</definedName>
    <definedName name="__APW_RESTORE_DATA963__" hidden="1">#REF!,#REF!,#REF!,#REF!,#REF!,#REF!,#REF!,#REF!,#REF!,#REF!,#REF!,#REF!,#REF!,#REF!,#REF!,#REF!</definedName>
    <definedName name="__APW_RESTORE_DATA964__" hidden="1">#REF!,#REF!,#REF!,#REF!,#REF!,#REF!,#REF!,#REF!,#REF!,#REF!,#REF!,#REF!,#REF!,#REF!,#REF!,#REF!</definedName>
    <definedName name="__APW_RESTORE_DATA965__" hidden="1">#REF!,#REF!,#REF!,#REF!,#REF!,#REF!,#REF!,#REF!,#REF!,#REF!,#REF!,#REF!,#REF!,#REF!,#REF!,#REF!</definedName>
    <definedName name="__APW_RESTORE_DATA966__" hidden="1">#REF!,#REF!,#REF!,#REF!,#REF!,#REF!,#REF!,#REF!,#REF!,#REF!,#REF!,#REF!,#REF!,#REF!,#REF!,#REF!</definedName>
    <definedName name="__APW_RESTORE_DATA967__" hidden="1">#REF!,#REF!,#REF!,#REF!,#REF!,#REF!,#REF!,#REF!,#REF!,#REF!,#REF!,#REF!,#REF!,#REF!,#REF!,#REF!</definedName>
    <definedName name="__APW_RESTORE_DATA968__" hidden="1">#REF!,#REF!,#REF!,#REF!,#REF!,#REF!,#REF!,#REF!,#REF!,#REF!,#REF!,#REF!,#REF!,#REF!,#REF!,#REF!</definedName>
    <definedName name="__APW_RESTORE_DATA969__" hidden="1">#REF!,#REF!,#REF!,#REF!,#REF!,#REF!,#REF!,#REF!,#REF!,#REF!,#REF!,#REF!,#REF!,#REF!,#REF!,#REF!</definedName>
    <definedName name="__APW_RESTORE_DATA970__" hidden="1">#REF!,#REF!,#REF!,#REF!,#REF!,#REF!,#REF!,#REF!,#REF!,#REF!,#REF!,#REF!,#REF!,#REF!,#REF!,#REF!</definedName>
    <definedName name="__APW_RESTORE_DATA971__" hidden="1">#REF!,#REF!,#REF!,#REF!,#REF!,#REF!,#REF!,#REF!,#REF!,#REF!,#REF!,#REF!,#REF!,#REF!,#REF!,#REF!</definedName>
    <definedName name="__APW_RESTORE_DATA972__" hidden="1">#REF!,#REF!,#REF!,#REF!,#REF!,#REF!,#REF!,#REF!,#REF!,#REF!,#REF!,#REF!,#REF!,#REF!,#REF!,#REF!</definedName>
    <definedName name="__APW_RESTORE_DATA973__" hidden="1">#REF!,#REF!,#REF!,#REF!,#REF!,#REF!,#REF!,#REF!,#REF!,#REF!,#REF!,#REF!,#REF!,#REF!,#REF!,#REF!</definedName>
    <definedName name="__APW_RESTORE_DATA974__" hidden="1">#REF!,#REF!,#REF!,#REF!,#REF!,#REF!,#REF!,#REF!,#REF!,#REF!,#REF!,#REF!,#REF!,#REF!,#REF!,#REF!</definedName>
    <definedName name="__APW_RESTORE_DATA975__" hidden="1">#REF!,#REF!,#REF!,#REF!,#REF!,#REF!,#REF!,#REF!,#REF!,#REF!,#REF!,#REF!,#REF!,#REF!,#REF!,#REF!</definedName>
    <definedName name="__APW_RESTORE_DATA976__" hidden="1">#REF!,#REF!,#REF!,#REF!,#REF!,#REF!,#REF!,#REF!,#REF!,#REF!,#REF!,#REF!,#REF!,#REF!,#REF!,#REF!</definedName>
    <definedName name="__APW_RESTORE_DATA977__" hidden="1">#REF!,#REF!,#REF!,#REF!,#REF!,#REF!,#REF!,#REF!,#REF!,#REF!,#REF!,#REF!,#REF!,#REF!,#REF!,#REF!</definedName>
    <definedName name="__APW_RESTORE_DATA978__" hidden="1">#REF!,#REF!,#REF!,#REF!,#REF!,#REF!,#REF!,#REF!,#REF!,#REF!,#REF!,#REF!,#REF!,#REF!,#REF!,#REF!</definedName>
    <definedName name="__APW_RESTORE_DATA979__" hidden="1">#REF!,#REF!,#REF!,#REF!,#REF!,#REF!,#REF!,#REF!,#REF!,#REF!,#REF!,#REF!,#REF!,#REF!,#REF!,#REF!</definedName>
    <definedName name="__APW_RESTORE_DATA980__" hidden="1">#REF!,#REF!,#REF!,#REF!,#REF!,#REF!,#REF!,#REF!,#REF!,#REF!,#REF!,#REF!,#REF!,#REF!,#REF!,#REF!</definedName>
    <definedName name="__APW_RESTORE_DATA981__" hidden="1">#REF!,#REF!,#REF!,#REF!,#REF!,#REF!,#REF!,#REF!,#REF!,#REF!,#REF!,#REF!,#REF!,#REF!,#REF!,#REF!</definedName>
    <definedName name="__APW_RESTORE_DATA982__" hidden="1">#REF!,#REF!,#REF!,#REF!,#REF!,#REF!,#REF!,#REF!,#REF!,#REF!,#REF!,#REF!,#REF!,#REF!,#REF!,#REF!</definedName>
    <definedName name="__APW_RESTORE_DATA983__" hidden="1">#REF!,#REF!,#REF!,#REF!,#REF!,#REF!,#REF!,#REF!,#REF!,#REF!,#REF!,#REF!,#REF!,#REF!,#REF!,#REF!</definedName>
    <definedName name="__APW_RESTORE_DATA984__" hidden="1">#REF!,#REF!,#REF!,#REF!,#REF!,#REF!,#REF!,#REF!,#REF!,#REF!,#REF!,#REF!,#REF!,#REF!,#REF!,#REF!</definedName>
    <definedName name="__APW_RESTORE_DATA985__" hidden="1">#REF!,#REF!,#REF!,#REF!,#REF!,#REF!,#REF!,#REF!,#REF!,#REF!,#REF!,#REF!,#REF!,#REF!,#REF!,#REF!</definedName>
    <definedName name="__APW_RESTORE_DATA986__" hidden="1">#REF!,#REF!,#REF!,#REF!,#REF!,#REF!,#REF!,#REF!,#REF!,#REF!,#REF!,#REF!,#REF!,#REF!,#REF!,#REF!</definedName>
    <definedName name="__APW_RESTORE_DATA987__" hidden="1">#REF!,#REF!,#REF!,#REF!,#REF!,#REF!,#REF!,#REF!,#REF!,#REF!,#REF!,#REF!,#REF!,#REF!,#REF!,#REF!</definedName>
    <definedName name="__APW_RESTORE_DATA988__" hidden="1">#REF!,#REF!,#REF!,#REF!,#REF!,#REF!,#REF!,#REF!,#REF!,#REF!,#REF!,#REF!,#REF!,#REF!,#REF!</definedName>
    <definedName name="__APW_RESTORE_DATA989__" hidden="1">#REF!,#REF!,#REF!,#REF!,#REF!,#REF!,#REF!,#REF!,#REF!,#REF!,#REF!,#REF!,#REF!,#REF!,#REF!</definedName>
    <definedName name="__APW_RESTORE_DATA990__" hidden="1">#REF!,#REF!,#REF!,#REF!,#REF!,#REF!,#REF!,#REF!,#REF!,#REF!,#REF!,#REF!,#REF!,#REF!,#REF!</definedName>
    <definedName name="__APW_RESTORE_DATA991__" hidden="1">#REF!,#REF!,#REF!,#REF!,#REF!,#REF!,#REF!,#REF!,#REF!,#REF!,#REF!,#REF!,#REF!,#REF!,#REF!</definedName>
    <definedName name="__APW_RESTORE_DATA992__" hidden="1">#REF!,#REF!,#REF!,#REF!,#REF!,#REF!,#REF!,#REF!,#REF!,#REF!,#REF!,#REF!,#REF!,#REF!,#REF!</definedName>
    <definedName name="__APW_RESTORE_DATA993__" hidden="1">#REF!,#REF!,#REF!,#REF!,#REF!,#REF!,#REF!,#REF!,#REF!,#REF!,#REF!,#REF!,#REF!,#REF!,#REF!</definedName>
    <definedName name="__APW_RESTORE_DATA994__" hidden="1">#REF!,#REF!,#REF!,#REF!,#REF!,#REF!,#REF!,#REF!,#REF!,#REF!,#REF!,#REF!,#REF!,#REF!,#REF!</definedName>
    <definedName name="__APW_RESTORE_DATA995__" hidden="1">#REF!,#REF!,#REF!,#REF!,#REF!,#REF!,#REF!,#REF!,#REF!,#REF!,#REF!,#REF!,#REF!,#REF!,#REF!</definedName>
    <definedName name="__APW_RESTORE_DATA996__" hidden="1">#REF!,#REF!,#REF!,#REF!,#REF!,#REF!,#REF!,#REF!,#REF!,#REF!,#REF!,#REF!,#REF!,#REF!,#REF!</definedName>
    <definedName name="__APW_RESTORE_DATA997__" hidden="1">#REF!,#REF!,#REF!,#REF!,#REF!,#REF!,#REF!,#REF!,#REF!,#REF!,#REF!,#REF!,#REF!,#REF!,#REF!</definedName>
    <definedName name="__APW_RESTORE_DATA998__" hidden="1">#REF!,#REF!,#REF!,#REF!,#REF!,#REF!,#REF!,#REF!,#REF!,#REF!,#REF!,#REF!,#REF!,#REF!,#REF!</definedName>
    <definedName name="__APW_RESTORE_DATA999__" hidden="1">#REF!,#REF!,#REF!,#REF!,#REF!,#REF!,#REF!,#REF!,#REF!,#REF!,#REF!,#REF!,#REF!,#REF!,#REF!</definedName>
    <definedName name="__c" hidden="1">{"Fiesta Facer Page",#N/A,FALSE,"Q_C_S";"Fiesta Main Page",#N/A,FALSE,"V_L";"Fiesta 95BP Struct",#N/A,FALSE,"StructBP";"Fiesta Post 95BP Struct",#N/A,FALSE,"AdjStructBP"}</definedName>
    <definedName name="__ccc1" hidden="1">{"VOLVSBUD",#N/A,FALSE,"VOLUMI";"NETVSBUD",#N/A,FALSE,"NET";"PTAXVSBUD",#N/A,FALSE,"PTAX"}</definedName>
    <definedName name="__DCF1" hidden="1">{#N/A,#N/A,FALSE,"DCF Summary";#N/A,#N/A,FALSE,"Casema";#N/A,#N/A,FALSE,"Casema NoTel";#N/A,#N/A,FALSE,"UK";#N/A,#N/A,FALSE,"RCF";#N/A,#N/A,FALSE,"Intercable CZ";#N/A,#N/A,FALSE,"Interkabel P"}</definedName>
    <definedName name="__DM2" hidden="1">{"'Dicembre'!$B$1:$O$64","'Dicembre (2)'!$B$1:$O$64"}</definedName>
    <definedName name="__FDS_HYPERLINK_TOGGLE_STATE__" hidden="1">"ON"</definedName>
    <definedName name="__FDS_UNIQUE_RANGE_ID_GENERATOR_COUNTER" hidden="1">1</definedName>
    <definedName name="__FDS_USED_FOR_REUSING_RANGE_IDS_RECYCLE" hidden="1">{194,255,121,260,128,234,139,177,199,247,202,125,256,156,140,175,180,178,183,190,184,191,189,214,200,222,216,203,224,207,210,209,186,221,220,197,244,237,249,253,242,251,182,259,264,193,225,258,198,133,185,205,262,119,173,211,213,239,240,135,118,176,245,179,236,215,219,223,217,196,204,227,188,187,248,228,230,195,250,254,252,241,261,265,206,232,263,172,174,212,238,235,974,975,976,1038,1026,1037,977,978,979,980,981,982,983,984,985,1025,1035,1024,986,987,988,989,990,991,992,993,1034,1022,1033,994,995,996,997,998,999,1000,1001,1002,1021,1031,1020,1003,1004,1005,1006,1007,1008,1009,1010,1030,1019,1029,1011,1012,1013,1014,1015,1016,1028,1017,1018,495,496,498,499,500,501,372,348,335,358,333,327,371,345,334,347,332,324,356,320,359,357,274,315,494,492,305,291,344,368,346,331,323,326,341,367,343,330,383,325,319,355,377,349,313,272,490,487,290,304,502,503,504,505,506,507,354,508,270,311,509,303,289,340,362,342,329,382,322,339,361,337,328,379,321,318,353,373,386,309,268,486,483,288,302,510,511,512,513,514,515,516,517,518,519,352,520,266,307,521,301,287,338,336,378,317,370,306,485,286,292,380,825,919,397,416,360,363,275,316,497,493,351,350,314,273,491,488,522,523,271,312,524,525,376,387,310,269,489,484,526,527,267,308,528,529,285,375,300,284,299,392,374,390,890,833,938,921,922,923,298,388,283,297,282,369,385,366,940,941,942,925,926,927,281,530,296,280,531,532,533,944,945,946,929,930,931,295,384,279,294,278,364,381,365,948,949,950,933,934,935,277,549,293,276,550,551,552,951,952,953,936,937,396,405,395,404,415,424,414,423,403,394,401,391,422,413,420,410,542,543,544,545,546,547,548,400,389,398,478,419,409,417,406,558,559,560,561,562,563,564,440}</definedName>
    <definedName name="__hc4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__IntlFixup" hidden="1">TRUE</definedName>
    <definedName name="__key3" hidden="1">#REF!</definedName>
    <definedName name="__new2" hidden="1">#N/A</definedName>
    <definedName name="__new3" hidden="1">#N/A</definedName>
    <definedName name="__qqq4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__r" hidden="1">{"consolidated",#N/A,FALSE,"Sheet1";"cms",#N/A,FALSE,"Sheet1";"fse",#N/A,FALSE,"Sheet1"}</definedName>
    <definedName name="__s" hidden="1">{"cash",#N/A,FALSE,"Executive Summary";"overview",#N/A,FALSE,"Executive Summary"}</definedName>
    <definedName name="__sar2" hidden="1">{#N/A,#N/A,FALSE,"Aging Summary";#N/A,#N/A,FALSE,"Ratio Analysis";#N/A,#N/A,FALSE,"Test 120 Day Accts";#N/A,#N/A,FALSE,"Tickmarks"}</definedName>
    <definedName name="__sem1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__sem2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__xlfn.BAHTTEXT" hidden="1">#NAME?</definedName>
    <definedName name="_1__123Graph_ACHART_1" hidden="1">#REF!</definedName>
    <definedName name="_1__123Graph_ACHART_2" hidden="1">#REF!</definedName>
    <definedName name="_1__123Graph_AGRAFICO_20" hidden="1">#REF!</definedName>
    <definedName name="_1__FDSAUDITLINK__" hidden="1">{"fdsup://Directions/FactSet Auditing Viewer?action=AUDIT_VALUE&amp;DB=129&amp;ID1=591344&amp;VALUEID=04601&amp;SDATE=2007&amp;PERIODTYPE=ANN_STD&amp;window=popup_no_bar&amp;width=385&amp;height=120&amp;START_MAXIMIZED=FALSE&amp;creator=factset&amp;display_string=Audit"}</definedName>
    <definedName name="_1_0_0Interessi_Capitalizz" hidden="1">#REF!</definedName>
    <definedName name="_10__123Graph_ACHART_3" hidden="1">#REF!</definedName>
    <definedName name="_10__123Graph_ACHART_5" hidden="1">#REF!</definedName>
    <definedName name="_10__123Graph_BCHART_1" hidden="1">#REF!</definedName>
    <definedName name="_10__123Graph_BCHART_2" hidden="1">#REF!</definedName>
    <definedName name="_10__123Graph_BChart_3" hidden="1">#REF!</definedName>
    <definedName name="_10__123Graph_BCHART_6" hidden="1">#REF!</definedName>
    <definedName name="_10__123Graph_CCHART_3" hidden="1">#REF!</definedName>
    <definedName name="_10__123Graph_DCHART_1" hidden="1">#REF!</definedName>
    <definedName name="_10__123Graph_FGRAFICO_20" hidden="1">#REF!</definedName>
    <definedName name="_10__FDSAUDITLINK__" hidden="1">{"fdsup://directions/FAT Viewer?action=UPDATE&amp;creator=factset&amp;DYN_ARGS=TRUE&amp;DOC_NAME=FAT:FQL_AUDITING_CLIENT_TEMPLATE.FAT&amp;display_string=Audit&amp;VAR:KEY=WBKZCTURYL&amp;VAR:QUERY=RkZfRUJJVF9JQihBTk4sNDAxNzgsLCwsRVVSKQ==&amp;WINDOW=FIRST_POPUP&amp;HEIGHT=450&amp;WIDTH=450&amp;STAR","T_MAXIMIZED=FALSE&amp;VAR:CALENDAR=FIVEDAY&amp;VAR:SYMBOL=591344&amp;VAR:INDEX=0"}</definedName>
    <definedName name="_100__FDSAUDITLINK__" hidden="1">{"fdsup://directions/FAT Viewer?action=UPDATE&amp;creator=factset&amp;DYN_ARGS=TRUE&amp;DOC_NAME=FAT:FQL_AUDITING_CLIENT_TEMPLATE.FAT&amp;display_string=Audit&amp;VAR:KEY=DUPOTGNQZA&amp;VAR:QUERY=RkZfRUJJVF9JQignQU5OJywzOTA4MiwsLCwnU0VLJyk=&amp;WINDOW=FIRST_POPUP&amp;HEIGHT=450&amp;WIDTH=450&amp;","START_MAXIMIZED=FALSE&amp;VAR:CALENDAR=FIVEDAY&amp;VAR:SYMBOL=454047&amp;VAR:INDEX=0"}</definedName>
    <definedName name="_101__FDSAUDITLINK__" hidden="1">{"fdsup://directions/FAT Viewer?action=UPDATE&amp;creator=factset&amp;DYN_ARGS=TRUE&amp;DOC_NAME=FAT:FQL_AUDITING_CLIENT_TEMPLATE.FAT&amp;display_string=Audit&amp;VAR:KEY=ZALWFUJCVI&amp;VAR:QUERY=RkZfRUJJVF9JQignQU5OJywzODcxNywsLCwnU0VLJyk=&amp;WINDOW=FIRST_POPUP&amp;HEIGHT=450&amp;WIDTH=450&amp;","START_MAXIMIZED=FALSE&amp;VAR:CALENDAR=FIVEDAY&amp;VAR:SYMBOL=454047&amp;VAR:INDEX=0"}</definedName>
    <definedName name="_102__FDSAUDITLINK__" hidden="1">{"fdsup://directions/FAT Viewer?action=UPDATE&amp;creator=factset&amp;DYN_ARGS=TRUE&amp;DOC_NAME=FAT:FQL_AUDITING_CLIENT_TEMPLATE.FAT&amp;display_string=Audit&amp;VAR:KEY=VUFGLCJSJG&amp;VAR:QUERY=RkZfRUJJVF9JQignQU5OJywzODM1MiwsLCwnU0VLJyk=&amp;WINDOW=FIRST_POPUP&amp;HEIGHT=450&amp;WIDTH=450&amp;","START_MAXIMIZED=FALSE&amp;VAR:CALENDAR=FIVEDAY&amp;VAR:SYMBOL=454047&amp;VAR:INDEX=0"}</definedName>
    <definedName name="_1023__FDSAUDITLINK__" hidden="1">{"fdsup://directions/FAT Viewer?action=UPDATE&amp;creator=factset&amp;DYN_ARGS=TRUE&amp;DOC_NAME=FAT:FQL_AUDITING_CLIENT_TEMPLATE.FAT&amp;display_string=Audit&amp;VAR:KEY=ETQDMXUTCX&amp;VAR:QUERY=RkZfRUJJVF9PUEVSKEFOTiwyMDEwKQ==&amp;WINDOW=FIRST_POPUP&amp;HEIGHT=450&amp;WIDTH=450&amp;START_MAXIMI","ZED=FALSE&amp;VAR:CALENDAR=FIVEDAY&amp;VAR:SYMBOL=B61G9L&amp;VAR:INDEX=0"}</definedName>
    <definedName name="_1027__FDSAUDITLINK__" hidden="1">{"fdsup://directions/FAT Viewer?action=UPDATE&amp;creator=factset&amp;DYN_ARGS=TRUE&amp;DOC_NAME=FAT:FQL_AUDITING_CLIENT_TEMPLATE.FAT&amp;display_string=Audit&amp;VAR:KEY=AVWFMXYJCR&amp;VAR:QUERY=RkZfTkVUX0lOQyhBTk4sMjAxMSk=&amp;WINDOW=FIRST_POPUP&amp;HEIGHT=450&amp;WIDTH=450&amp;START_MAXIMIZED=","FALSE&amp;VAR:CALENDAR=FIVEDAY&amp;VAR:SYMBOL=B61G9L&amp;VAR:INDEX=0"}</definedName>
    <definedName name="_103__FDSAUDITLINK__" hidden="1">{"fdsup://directions/FAT Viewer?action=UPDATE&amp;creator=factset&amp;DYN_ARGS=TRUE&amp;DOC_NAME=FAT:FQL_AUDITING_CLIENT_TEMPLATE.FAT&amp;display_string=Audit&amp;VAR:KEY=TWBMTSXWRG&amp;VAR:QUERY=RkZfRUJJVF9JQignQU5OJywzNzk4NiwsLCwnU0VLJyk=&amp;WINDOW=FIRST_POPUP&amp;HEIGHT=450&amp;WIDTH=450&amp;","START_MAXIMIZED=FALSE&amp;VAR:CALENDAR=FIVEDAY&amp;VAR:SYMBOL=454047&amp;VAR:INDEX=0"}</definedName>
    <definedName name="_1032__FDSAUDITLINK__" hidden="1">{"fdsup://directions/FAT Viewer?action=UPDATE&amp;creator=factset&amp;DYN_ARGS=TRUE&amp;DOC_NAME=FAT:FQL_AUDITING_CLIENT_TEMPLATE.FAT&amp;display_string=Audit&amp;VAR:KEY=KPSXWBOPQV&amp;VAR:QUERY=RkZfRUJJVERBX09QRVIoQU5OLDIwMTEp&amp;WINDOW=FIRST_POPUP&amp;HEIGHT=450&amp;WIDTH=450&amp;START_MAXIMI","ZED=FALSE&amp;VAR:CALENDAR=FIVEDAY&amp;VAR:SYMBOL=B61G9L&amp;VAR:INDEX=0"}</definedName>
    <definedName name="_1036__FDSAUDITLINK__" hidden="1">{"fdsup://directions/FAT Viewer?action=UPDATE&amp;creator=factset&amp;DYN_ARGS=TRUE&amp;DOC_NAME=FAT:FQL_AUDITING_CLIENT_TEMPLATE.FAT&amp;display_string=Audit&amp;VAR:KEY=UVWLOZIHUN&amp;VAR:QUERY=RkZfQ0FQRVgoQU5OLDIwMTEp&amp;WINDOW=FIRST_POPUP&amp;HEIGHT=450&amp;WIDTH=450&amp;START_MAXIMIZED=FALS","E&amp;VAR:CALENDAR=FIVEDAY&amp;VAR:SYMBOL=B61G9L&amp;VAR:INDEX=0"}</definedName>
    <definedName name="_104__FDSAUDITLINK__" hidden="1">{"fdsup://directions/FAT Viewer?action=UPDATE&amp;creator=factset&amp;DYN_ARGS=TRUE&amp;DOC_NAME=FAT:FQL_AUDITING_CLIENT_TEMPLATE.FAT&amp;display_string=Audit&amp;VAR:KEY=BMFWJEHAVY&amp;VAR:QUERY=RkZfRUJJVF9JQignQU5OJywzNzYyMSwsLCwnU0VLJyk=&amp;WINDOW=FIRST_POPUP&amp;HEIGHT=450&amp;WIDTH=450&amp;","START_MAXIMIZED=FALSE&amp;VAR:CALENDAR=FIVEDAY&amp;VAR:SYMBOL=454047&amp;VAR:INDEX=0"}</definedName>
    <definedName name="_105__FDSAUDITLINK__" hidden="1">{"fdsup://directions/FAT Viewer?action=UPDATE&amp;creator=factset&amp;DYN_ARGS=TRUE&amp;DOC_NAME=FAT:FQL_AUDITING_CLIENT_TEMPLATE.FAT&amp;display_string=Audit&amp;VAR:KEY=LKXSRAZYVC&amp;VAR:QUERY=RkZfRUJJVF9JQignQU5OJywzNzI1NiwsLCwnU0VLJyk=&amp;WINDOW=FIRST_POPUP&amp;HEIGHT=450&amp;WIDTH=450&amp;","START_MAXIMIZED=FALSE&amp;VAR:CALENDAR=FIVEDAY&amp;VAR:SYMBOL=454047&amp;VAR:INDEX=0"}</definedName>
    <definedName name="_106__FDSAUDITLINK__" hidden="1">{"fdsup://directions/FAT Viewer?action=UPDATE&amp;creator=factset&amp;DYN_ARGS=TRUE&amp;DOC_NAME=FAT:FQL_AUDITING_CLIENT_TEMPLATE.FAT&amp;display_string=Audit&amp;VAR:KEY=VYHSRWLEHO&amp;VAR:QUERY=RkZfRUJJVF9JQignQU5OJywzNjg5MSwsLCwnU0VLJyk=&amp;WINDOW=FIRST_POPUP&amp;HEIGHT=450&amp;WIDTH=450&amp;","START_MAXIMIZED=FALSE&amp;VAR:CALENDAR=FIVEDAY&amp;VAR:SYMBOL=454047&amp;VAR:INDEX=0"}</definedName>
    <definedName name="_107__FDSAUDITLINK__" hidden="1">{"fdsup://directions/FAT Viewer?action=UPDATE&amp;creator=factset&amp;DYN_ARGS=TRUE&amp;DOC_NAME=FAT:FQL_AUDITING_CLIENT_TEMPLATE.FAT&amp;display_string=Audit&amp;VAR:KEY=TWXMFCLOJQ&amp;VAR:QUERY=RkZfRUJJVF9JQignQU5OJywzNjUyNSwsLCwnU0VLJyk=&amp;WINDOW=FIRST_POPUP&amp;HEIGHT=450&amp;WIDTH=450&amp;","START_MAXIMIZED=FALSE&amp;VAR:CALENDAR=FIVEDAY&amp;VAR:SYMBOL=454047&amp;VAR:INDEX=0"}</definedName>
    <definedName name="_108__FDSAUDITLINK__" hidden="1">{"fdsup://directions/FAT Viewer?action=UPDATE&amp;creator=factset&amp;DYN_ARGS=TRUE&amp;DOC_NAME=FAT:FQL_AUDITING_CLIENT_TEMPLATE.FAT&amp;display_string=Audit&amp;VAR:KEY=JKHMTQJMLW&amp;VAR:QUERY=RkZfRUJJVF9JQignQU5OJywzNjE2MCwsLCwnU0VLJyk=&amp;WINDOW=FIRST_POPUP&amp;HEIGHT=450&amp;WIDTH=450&amp;","START_MAXIMIZED=FALSE&amp;VAR:CALENDAR=FIVEDAY&amp;VAR:SYMBOL=454047&amp;VAR:INDEX=0"}</definedName>
    <definedName name="_109__FDSAUDITLINK__" hidden="1">{"fdsup://directions/FAT Viewer?action=UPDATE&amp;creator=factset&amp;DYN_ARGS=TRUE&amp;DOC_NAME=FAT:FQL_AUDITING_CLIENT_TEMPLATE.FAT&amp;display_string=Audit&amp;VAR:KEY=RSZAHITYPS&amp;VAR:QUERY=RkZfRUJJVF9JQignQU5OJywzNTc5NSwsLCwnU0VLJyk=&amp;WINDOW=FIRST_POPUP&amp;HEIGHT=450&amp;WIDTH=450&amp;","START_MAXIMIZED=FALSE&amp;VAR:CALENDAR=FIVEDAY&amp;VAR:SYMBOL=454047&amp;VAR:INDEX=0"}</definedName>
    <definedName name="_11__123Graph_ACHART_5" hidden="1">#REF!</definedName>
    <definedName name="_11__123Graph_ACHART_6" hidden="1">#REF!</definedName>
    <definedName name="_11__123Graph_BCHART_3" hidden="1">#REF!</definedName>
    <definedName name="_11__123Graph_BChart_4" hidden="1">#REF!</definedName>
    <definedName name="_11__123Graph_BCHART_7" hidden="1">#REF!</definedName>
    <definedName name="_11__123Graph_CCHART_4" hidden="1">#REF!</definedName>
    <definedName name="_11__123Graph_DCHART_2" hidden="1">#REF!</definedName>
    <definedName name="_11__123Graph_LBL_AGRAFICO_20" hidden="1">#REF!</definedName>
    <definedName name="_11__FDSAUDITLINK__" hidden="1">{"fdsup://directions/FAT Viewer?action=UPDATE&amp;creator=factset&amp;DYN_ARGS=TRUE&amp;DOC_NAME=FAT:FQL_AUDITING_CLIENT_TEMPLATE.FAT&amp;display_string=Audit&amp;VAR:KEY=SHOLSBKRAV&amp;VAR:QUERY=RkZfRUJJVF9JQihBTk4sMzk4MTMsLCwsRVVSKQ==&amp;WINDOW=FIRST_POPUP&amp;HEIGHT=450&amp;WIDTH=450&amp;STAR","T_MAXIMIZED=FALSE&amp;VAR:CALENDAR=FIVEDAY&amp;VAR:SYMBOL=591344&amp;VAR:INDEX=0"}</definedName>
    <definedName name="_110__FDSAUDITLINK__" hidden="1">{"fdsup://directions/FAT Viewer?action=UPDATE&amp;creator=factset&amp;DYN_ARGS=TRUE&amp;DOC_NAME=FAT:FQL_AUDITING_CLIENT_TEMPLATE.FAT&amp;display_string=Audit&amp;VAR:KEY=ZEJYBCTQPQ&amp;VAR:QUERY=RkZfRUJJVF9JQignQU5OJywzNTQzMCwsLCwnU0VLJyk=&amp;WINDOW=FIRST_POPUP&amp;HEIGHT=450&amp;WIDTH=450&amp;","START_MAXIMIZED=FALSE&amp;VAR:CALENDAR=FIVEDAY&amp;VAR:SYMBOL=454047&amp;VAR:INDEX=0"}</definedName>
    <definedName name="_111__FDSAUDITLINK__" hidden="1">{"fdsup://directions/FAT Viewer?action=UPDATE&amp;creator=factset&amp;DYN_ARGS=TRUE&amp;DOC_NAME=FAT:FQL_AUDITING_CLIENT_TEMPLATE.FAT&amp;display_string=Audit&amp;VAR:KEY=XGROBGVQFC&amp;VAR:QUERY=RkZfRUJJVF9JQignQU5OJywzNTA2NCwsLCwnU0VLJyk=&amp;WINDOW=FIRST_POPUP&amp;HEIGHT=450&amp;WIDTH=450&amp;","START_MAXIMIZED=FALSE&amp;VAR:CALENDAR=FIVEDAY&amp;VAR:SYMBOL=454047&amp;VAR:INDEX=0"}</definedName>
    <definedName name="_112__FDSAUDITLINK__" hidden="1">{"fdsup://directions/FAT Viewer?action=UPDATE&amp;creator=factset&amp;DYN_ARGS=TRUE&amp;DOC_NAME=FAT:FQL_AUDITING_CLIENT_TEMPLATE.FAT&amp;display_string=Audit&amp;VAR:KEY=PKDQVKRQPO&amp;VAR:QUERY=RkZfRUJJVF9JQignQU5OJywzNDY5OSwsLCwnU0VLJyk=&amp;WINDOW=FIRST_POPUP&amp;HEIGHT=450&amp;WIDTH=450&amp;","START_MAXIMIZED=FALSE&amp;VAR:CALENDAR=FIVEDAY&amp;VAR:SYMBOL=454047&amp;VAR:INDEX=0"}</definedName>
    <definedName name="_113__FDSAUDITLINK__" hidden="1">{"fdsup://directions/FAT Viewer?action=UPDATE&amp;creator=factset&amp;DYN_ARGS=TRUE&amp;DOC_NAME=FAT:FQL_AUDITING_CLIENT_TEMPLATE.FAT&amp;display_string=Audit&amp;VAR:KEY=HKHORIZGDQ&amp;VAR:QUERY=RkZfRUJJVF9JQignQU5OJywzNDMzNCwsLCwnU0VLJyk=&amp;WINDOW=FIRST_POPUP&amp;HEIGHT=450&amp;WIDTH=450&amp;","START_MAXIMIZED=FALSE&amp;VAR:CALENDAR=FIVEDAY&amp;VAR:SYMBOL=454047&amp;VAR:INDEX=0"}</definedName>
    <definedName name="_114__FDSAUDITLINK__" hidden="1">{"fdsup://directions/FAT Viewer?action=UPDATE&amp;creator=factset&amp;DYN_ARGS=TRUE&amp;DOC_NAME=FAT:FQL_AUDITING_CLIENT_TEMPLATE.FAT&amp;display_string=Audit&amp;VAR:KEY=ZKLMRSLIVQ&amp;VAR:QUERY=RkZfRUJJVF9JQignQU5OJywzMzk2OSwsLCwnU0VLJyk=&amp;WINDOW=FIRST_POPUP&amp;HEIGHT=450&amp;WIDTH=450&amp;","START_MAXIMIZED=FALSE&amp;VAR:CALENDAR=FIVEDAY&amp;VAR:SYMBOL=454047&amp;VAR:INDEX=0"}</definedName>
    <definedName name="_115__FDSAUDITLINK__" hidden="1">{"fdsup://directions/FAT Viewer?action=UPDATE&amp;creator=factset&amp;DYN_ARGS=TRUE&amp;DOC_NAME=FAT:FQL_AUDITING_CLIENT_TEMPLATE.FAT&amp;display_string=Audit&amp;VAR:KEY=JINULGXUZY&amp;VAR:QUERY=RkZfRUJJVF9JQignQU5OJywzMzYwMywsLCwnU0VLJyk=&amp;WINDOW=FIRST_POPUP&amp;HEIGHT=450&amp;WIDTH=450&amp;","START_MAXIMIZED=FALSE&amp;VAR:CALENDAR=FIVEDAY&amp;VAR:SYMBOL=454047&amp;VAR:INDEX=0"}</definedName>
    <definedName name="_116__FDSAUDITLINK__" hidden="1">{"fdsup://directions/FAT Viewer?action=UPDATE&amp;creator=factset&amp;DYN_ARGS=TRUE&amp;DOC_NAME=FAT:FQL_AUDITING_CLIENT_TEMPLATE.FAT&amp;display_string=Audit&amp;VAR:KEY=ZINYBSFIHK&amp;VAR:QUERY=RkZfRUJJVF9JQignQU5OJywzMzIzOCwsLCwnU0VLJyk=&amp;WINDOW=FIRST_POPUP&amp;HEIGHT=450&amp;WIDTH=450&amp;","START_MAXIMIZED=FALSE&amp;VAR:CALENDAR=FIVEDAY&amp;VAR:SYMBOL=454047&amp;VAR:INDEX=0"}</definedName>
    <definedName name="_117__FDSAUDITLINK__" hidden="1">{"fdsup://directions/FAT Viewer?action=UPDATE&amp;creator=factset&amp;DYN_ARGS=TRUE&amp;DOC_NAME=FAT:FQL_AUDITING_CLIENT_TEMPLATE.FAT&amp;display_string=Audit&amp;VAR:KEY=JOBARKJUTA&amp;VAR:QUERY=RkZfRUJJVF9JQignQU5OJyw0MDA4NiwsLCwnR0JQJyk=&amp;WINDOW=FIRST_POPUP&amp;HEIGHT=450&amp;WIDTH=450&amp;","START_MAXIMIZED=FALSE&amp;VAR:CALENDAR=FIVEDAY&amp;VAR:SYMBOL=080216&amp;VAR:INDEX=0"}</definedName>
    <definedName name="_118__FDSAUDITLINK__" hidden="1">{"fdsup://directions/FAT Viewer?action=UPDATE&amp;creator=factset&amp;DYN_ARGS=TRUE&amp;DOC_NAME=FAT:FQL_AUDITING_CLIENT_TEMPLATE.FAT&amp;display_string=Audit&amp;VAR:KEY=XSXYFKLYNI&amp;VAR:QUERY=RkZfRUJJVF9JQignQU5OJywzOTcyMSwsLCwnR0JQJyk=&amp;WINDOW=FIRST_POPUP&amp;HEIGHT=450&amp;WIDTH=450&amp;","START_MAXIMIZED=FALSE&amp;VAR:CALENDAR=FIVEDAY&amp;VAR:SYMBOL=080216&amp;VAR:INDEX=0"}</definedName>
    <definedName name="_119__FDSAUDITLINK__" hidden="1">{"fdsup://directions/FAT Viewer?action=UPDATE&amp;creator=factset&amp;DYN_ARGS=TRUE&amp;DOC_NAME=FAT:FQL_AUDITING_CLIENT_TEMPLATE.FAT&amp;display_string=Audit&amp;VAR:KEY=LCDERABOTC&amp;VAR:QUERY=RkZfRUJJVF9JQignQU5OJywzOTM1NSwsLCwnR0JQJyk=&amp;WINDOW=FIRST_POPUP&amp;HEIGHT=450&amp;WIDTH=450&amp;","START_MAXIMIZED=FALSE&amp;VAR:CALENDAR=FIVEDAY&amp;VAR:SYMBOL=080216&amp;VAR:INDEX=0"}</definedName>
    <definedName name="_12__123Graph_ACHART_6" hidden="1">#REF!</definedName>
    <definedName name="_12__123Graph_BCHART_1" hidden="1">#REF!</definedName>
    <definedName name="_12__123Graph_BCHART_4" hidden="1">#REF!</definedName>
    <definedName name="_12__123Graph_BCHART_8" hidden="1">#REF!</definedName>
    <definedName name="_12__123Graph_CCHART_5" hidden="1">#REF!</definedName>
    <definedName name="_12__123Graph_DCHART_1" hidden="1">#REF!</definedName>
    <definedName name="_12__123Graph_ECHART_1" hidden="1">#REF!</definedName>
    <definedName name="_12__123Graph_LBL_BGRAFICO_20" hidden="1">#REF!</definedName>
    <definedName name="_12__123Graph_XChart_2" hidden="1">#REF!</definedName>
    <definedName name="_12__FDSAUDITLINK__" hidden="1">{"fdsup://directions/FAT Viewer?action=UPDATE&amp;creator=factset&amp;DYN_ARGS=TRUE&amp;DOC_NAME=FAT:FQL_AUDITING_CLIENT_TEMPLATE.FAT&amp;display_string=Audit&amp;VAR:KEY=ALUVYTMJAJ&amp;VAR:QUERY=RkZfRUJJVF9JQihBTk4sMzk0NDcsLCwsRVVSKQ==&amp;WINDOW=FIRST_POPUP&amp;HEIGHT=450&amp;WIDTH=450&amp;STAR","T_MAXIMIZED=FALSE&amp;VAR:CALENDAR=FIVEDAY&amp;VAR:SYMBOL=591344&amp;VAR:INDEX=0"}</definedName>
    <definedName name="_120__FDSAUDITLINK__" hidden="1">{"fdsup://directions/FAT Viewer?action=UPDATE&amp;creator=factset&amp;DYN_ARGS=TRUE&amp;DOC_NAME=FAT:FQL_AUDITING_CLIENT_TEMPLATE.FAT&amp;display_string=Audit&amp;VAR:KEY=RAPOTKPCBM&amp;VAR:QUERY=RkZfRUJJVF9JQignQU5OJywzODk5MCwsLCwnR0JQJyk=&amp;WINDOW=FIRST_POPUP&amp;HEIGHT=450&amp;WIDTH=450&amp;","START_MAXIMIZED=FALSE&amp;VAR:CALENDAR=FIVEDAY&amp;VAR:SYMBOL=080216&amp;VAR:INDEX=0"}</definedName>
    <definedName name="_121__FDSAUDITLINK__" hidden="1">{"fdsup://directions/FAT Viewer?action=UPDATE&amp;creator=factset&amp;DYN_ARGS=TRUE&amp;DOC_NAME=FAT:FQL_AUDITING_CLIENT_TEMPLATE.FAT&amp;display_string=Audit&amp;VAR:KEY=VQTQHIFOJM&amp;VAR:QUERY=RkZfRUJJVF9JQignQU5OJywzODYyNSwsLCwnR0JQJyk=&amp;WINDOW=FIRST_POPUP&amp;HEIGHT=450&amp;WIDTH=450&amp;","START_MAXIMIZED=FALSE&amp;VAR:CALENDAR=FIVEDAY&amp;VAR:SYMBOL=080216&amp;VAR:INDEX=0"}</definedName>
    <definedName name="_122__FDSAUDITLINK__" hidden="1">{"fdsup://directions/FAT Viewer?action=UPDATE&amp;creator=factset&amp;DYN_ARGS=TRUE&amp;DOC_NAME=FAT:FQL_AUDITING_CLIENT_TEMPLATE.FAT&amp;display_string=Audit&amp;VAR:KEY=POTQLWBSHA&amp;VAR:QUERY=RkZfRUJJVF9JQignQU5OJywzODI2MCwsLCwnR0JQJyk=&amp;WINDOW=FIRST_POPUP&amp;HEIGHT=450&amp;WIDTH=450&amp;","START_MAXIMIZED=FALSE&amp;VAR:CALENDAR=FIVEDAY&amp;VAR:SYMBOL=080216&amp;VAR:INDEX=0"}</definedName>
    <definedName name="_123" hidden="1">#REF!</definedName>
    <definedName name="_123__FDSAUDITLINK__" hidden="1">{"fdsup://directions/FAT Viewer?action=UPDATE&amp;creator=factset&amp;DYN_ARGS=TRUE&amp;DOC_NAME=FAT:FQL_AUDITING_CLIENT_TEMPLATE.FAT&amp;display_string=Audit&amp;VAR:KEY=DEHMBMPQFE&amp;VAR:QUERY=RkZfRUJJVF9JQignQU5OJywzNzg5NCwsLCwnR0JQJyk=&amp;WINDOW=FIRST_POPUP&amp;HEIGHT=450&amp;WIDTH=450&amp;","START_MAXIMIZED=FALSE&amp;VAR:CALENDAR=FIVEDAY&amp;VAR:SYMBOL=080216&amp;VAR:INDEX=0"}</definedName>
    <definedName name="_1234Grafh_F" hidden="1">#REF!</definedName>
    <definedName name="_123Graph_AChart2" hidden="1">#REF!</definedName>
    <definedName name="_124__FDSAUDITLINK__" hidden="1">{"fdsup://directions/FAT Viewer?action=UPDATE&amp;creator=factset&amp;DYN_ARGS=TRUE&amp;DOC_NAME=FAT:FQL_AUDITING_CLIENT_TEMPLATE.FAT&amp;display_string=Audit&amp;VAR:KEY=HONEDELMRS&amp;VAR:QUERY=RkZfRUJJVF9JQignQU5OJywzNzUyOSwsLCwnR0JQJyk=&amp;WINDOW=FIRST_POPUP&amp;HEIGHT=450&amp;WIDTH=450&amp;","START_MAXIMIZED=FALSE&amp;VAR:CALENDAR=FIVEDAY&amp;VAR:SYMBOL=080216&amp;VAR:INDEX=0"}</definedName>
    <definedName name="_125__FDSAUDITLINK__" hidden="1">{"fdsup://directions/FAT Viewer?action=UPDATE&amp;creator=factset&amp;DYN_ARGS=TRUE&amp;DOC_NAME=FAT:FQL_AUDITING_CLIENT_TEMPLATE.FAT&amp;display_string=Audit&amp;VAR:KEY=JUVSNURWNC&amp;VAR:QUERY=RkZfRUJJVF9JQignQU5OJywzNzE2NCwsLCwnR0JQJyk=&amp;WINDOW=FIRST_POPUP&amp;HEIGHT=450&amp;WIDTH=450&amp;","START_MAXIMIZED=FALSE&amp;VAR:CALENDAR=FIVEDAY&amp;VAR:SYMBOL=080216&amp;VAR:INDEX=0"}</definedName>
    <definedName name="_126__FDSAUDITLINK__" hidden="1">{"fdsup://directions/FAT Viewer?action=UPDATE&amp;creator=factset&amp;DYN_ARGS=TRUE&amp;DOC_NAME=FAT:FQL_AUDITING_CLIENT_TEMPLATE.FAT&amp;display_string=Audit&amp;VAR:KEY=VAFGNANIPO&amp;VAR:QUERY=RkZfRUJJVF9JQignQU5OJywzNjc5OSwsLCwnR0JQJyk=&amp;WINDOW=FIRST_POPUP&amp;HEIGHT=450&amp;WIDTH=450&amp;","START_MAXIMIZED=FALSE&amp;VAR:CALENDAR=FIVEDAY&amp;VAR:SYMBOL=080216&amp;VAR:INDEX=0"}</definedName>
    <definedName name="_127__FDSAUDITLINK__" hidden="1">{"fdsup://directions/FAT Viewer?action=UPDATE&amp;creator=factset&amp;DYN_ARGS=TRUE&amp;DOC_NAME=FAT:FQL_AUDITING_CLIENT_TEMPLATE.FAT&amp;display_string=Audit&amp;VAR:KEY=HYFQHUFABI&amp;VAR:QUERY=RkZfRUJJVF9JQignQU5OJywzNjQzMywsLCwnR0JQJyk=&amp;WINDOW=FIRST_POPUP&amp;HEIGHT=450&amp;WIDTH=450&amp;","START_MAXIMIZED=FALSE&amp;VAR:CALENDAR=FIVEDAY&amp;VAR:SYMBOL=080216&amp;VAR:INDEX=0"}</definedName>
    <definedName name="_128__FDSAUDITLINK__" hidden="1">{"fdsup://directions/FAT Viewer?action=UPDATE&amp;creator=factset&amp;DYN_ARGS=TRUE&amp;DOC_NAME=FAT:FQL_AUDITING_CLIENT_TEMPLATE.FAT&amp;display_string=Audit&amp;VAR:KEY=LOFCNKPSDS&amp;VAR:QUERY=RkZfRUJJVF9JQignQU5OJywzNjA2OCwsLCwnR0JQJyk=&amp;WINDOW=FIRST_POPUP&amp;HEIGHT=450&amp;WIDTH=450&amp;","START_MAXIMIZED=FALSE&amp;VAR:CALENDAR=FIVEDAY&amp;VAR:SYMBOL=080216&amp;VAR:INDEX=0"}</definedName>
    <definedName name="_129__FDSAUDITLINK__" hidden="1">{"fdsup://directions/FAT Viewer?action=UPDATE&amp;creator=factset&amp;DYN_ARGS=TRUE&amp;DOC_NAME=FAT:FQL_AUDITING_CLIENT_TEMPLATE.FAT&amp;display_string=Audit&amp;VAR:KEY=LUDQJADGBG&amp;VAR:QUERY=RkZfRUJJVF9JQignQU5OJywzNTcwMywsLCwnR0JQJyk=&amp;WINDOW=FIRST_POPUP&amp;HEIGHT=450&amp;WIDTH=450&amp;","START_MAXIMIZED=FALSE&amp;VAR:CALENDAR=FIVEDAY&amp;VAR:SYMBOL=080216&amp;VAR:INDEX=0"}</definedName>
    <definedName name="_13__123Graph_BCHART_1" hidden="1">#REF!</definedName>
    <definedName name="_13__123Graph_BCHART_3" hidden="1">#REF!</definedName>
    <definedName name="_13__123Graph_BCHART_6" hidden="1">#REF!</definedName>
    <definedName name="_13__123Graph_CCHART_4" hidden="1">#REF!</definedName>
    <definedName name="_13__123Graph_DCHART_2" hidden="1">#REF!</definedName>
    <definedName name="_13__123Graph_FCHART_1" hidden="1">#REF!</definedName>
    <definedName name="_13__123Graph_LBL_CGRAFICO_20" hidden="1">#REF!</definedName>
    <definedName name="_13__123Graph_XChart_3" hidden="1">#REF!</definedName>
    <definedName name="_13__FDSAUDITLINK__" hidden="1">{"fdsup://directions/FAT Viewer?action=UPDATE&amp;creator=factset&amp;DYN_ARGS=TRUE&amp;DOC_NAME=FAT:FQL_AUDITING_CLIENT_TEMPLATE.FAT&amp;display_string=Audit&amp;VAR:KEY=AHSNSZUNML&amp;VAR:QUERY=RkZfRUJJVF9JQihBTk4sMzkwODIsLCwsRVVSKQ==&amp;WINDOW=FIRST_POPUP&amp;HEIGHT=450&amp;WIDTH=450&amp;STAR","T_MAXIMIZED=FALSE&amp;VAR:CALENDAR=FIVEDAY&amp;VAR:SYMBOL=591344&amp;VAR:INDEX=0"}</definedName>
    <definedName name="_130__FDSAUDITLINK__" hidden="1">{"fdsup://directions/FAT Viewer?action=UPDATE&amp;creator=factset&amp;DYN_ARGS=TRUE&amp;DOC_NAME=FAT:FQL_AUDITING_CLIENT_TEMPLATE.FAT&amp;display_string=Audit&amp;VAR:KEY=DUXSNQLWDC&amp;VAR:QUERY=RkZfRUJJVF9JQignQU5OJywzNTMzOCwsLCwnR0JQJyk=&amp;WINDOW=FIRST_POPUP&amp;HEIGHT=450&amp;WIDTH=450&amp;","START_MAXIMIZED=FALSE&amp;VAR:CALENDAR=FIVEDAY&amp;VAR:SYMBOL=080216&amp;VAR:INDEX=0"}</definedName>
    <definedName name="_131__FDSAUDITLINK__" hidden="1">{"fdsup://directions/FAT Viewer?action=UPDATE&amp;creator=factset&amp;DYN_ARGS=TRUE&amp;DOC_NAME=FAT:FQL_AUDITING_CLIENT_TEMPLATE.FAT&amp;display_string=Audit&amp;VAR:KEY=BONKDQVUVY&amp;VAR:QUERY=RkZfRUJJVF9JQignQU5OJywzNDk3MiwsLCwnR0JQJyk=&amp;WINDOW=FIRST_POPUP&amp;HEIGHT=450&amp;WIDTH=450&amp;","START_MAXIMIZED=FALSE&amp;VAR:CALENDAR=FIVEDAY&amp;VAR:SYMBOL=080216&amp;VAR:INDEX=0"}</definedName>
    <definedName name="_132__FDSAUDITLINK__" hidden="1">{"fdsup://directions/FAT Viewer?action=UPDATE&amp;creator=factset&amp;DYN_ARGS=TRUE&amp;DOC_NAME=FAT:FQL_AUDITING_CLIENT_TEMPLATE.FAT&amp;display_string=Audit&amp;VAR:KEY=PWFYVSDULW&amp;VAR:QUERY=RkZfRUJJVF9JQignQU5OJywzNDYwNywsLCwnR0JQJyk=&amp;WINDOW=FIRST_POPUP&amp;HEIGHT=450&amp;WIDTH=450&amp;","START_MAXIMIZED=FALSE&amp;VAR:CALENDAR=FIVEDAY&amp;VAR:SYMBOL=080216&amp;VAR:INDEX=0"}</definedName>
    <definedName name="_133__FDSAUDITLINK__" hidden="1">{"fdsup://directions/FAT Viewer?action=UPDATE&amp;creator=factset&amp;DYN_ARGS=TRUE&amp;DOC_NAME=FAT:FQL_AUDITING_CLIENT_TEMPLATE.FAT&amp;display_string=Audit&amp;VAR:KEY=NQDMVMJALK&amp;VAR:QUERY=RkZfRUJJVF9JQignQU5OJywzNDI0MiwsLCwnR0JQJyk=&amp;WINDOW=FIRST_POPUP&amp;HEIGHT=450&amp;WIDTH=450&amp;","START_MAXIMIZED=FALSE&amp;VAR:CALENDAR=FIVEDAY&amp;VAR:SYMBOL=080216&amp;VAR:INDEX=0"}</definedName>
    <definedName name="_134__FDSAUDITLINK__" hidden="1">{"fdsup://directions/FAT Viewer?action=UPDATE&amp;creator=factset&amp;DYN_ARGS=TRUE&amp;DOC_NAME=FAT:FQL_AUDITING_CLIENT_TEMPLATE.FAT&amp;display_string=Audit&amp;VAR:KEY=XITERSBGFK&amp;VAR:QUERY=RkZfRUJJVF9JQignQU5OJywzMzg3NywsLCwnR0JQJyk=&amp;WINDOW=FIRST_POPUP&amp;HEIGHT=450&amp;WIDTH=450&amp;","START_MAXIMIZED=FALSE&amp;VAR:CALENDAR=FIVEDAY&amp;VAR:SYMBOL=080216&amp;VAR:INDEX=0"}</definedName>
    <definedName name="_135__FDSAUDITLINK__" hidden="1">{"fdsup://directions/FAT Viewer?action=UPDATE&amp;creator=factset&amp;DYN_ARGS=TRUE&amp;DOC_NAME=FAT:FQL_AUDITING_CLIENT_TEMPLATE.FAT&amp;display_string=Audit&amp;VAR:KEY=XERKNMHYBG&amp;VAR:QUERY=RkZfRUJJVF9JQignQU5OJywzMzUxMSwsLCwnR0JQJyk=&amp;WINDOW=FIRST_POPUP&amp;HEIGHT=450&amp;WIDTH=450&amp;","START_MAXIMIZED=FALSE&amp;VAR:CALENDAR=FIVEDAY&amp;VAR:SYMBOL=080216&amp;VAR:INDEX=0"}</definedName>
    <definedName name="_136__FDSAUDITLINK__" hidden="1">{"fdsup://directions/FAT Viewer?action=UPDATE&amp;creator=factset&amp;DYN_ARGS=TRUE&amp;DOC_NAME=FAT:FQL_AUDITING_CLIENT_TEMPLATE.FAT&amp;display_string=Audit&amp;VAR:KEY=JMVIZQRQDS&amp;VAR:QUERY=RkZfRUJJVF9JQignQU5OJywzMzE0NiwsLCwnR0JQJyk=&amp;WINDOW=FIRST_POPUP&amp;HEIGHT=450&amp;WIDTH=450&amp;","START_MAXIMIZED=FALSE&amp;VAR:CALENDAR=FIVEDAY&amp;VAR:SYMBOL=080216&amp;VAR:INDEX=0"}</definedName>
    <definedName name="_137__FDSAUDITLINK__" hidden="1">{"fdsup://directions/FAT Viewer?action=UPDATE&amp;creator=factset&amp;DYN_ARGS=TRUE&amp;DOC_NAME=FAT:FQL_AUDITING_CLIENT_TEMPLATE.FAT&amp;display_string=Audit&amp;VAR:KEY=PKRGHQBMXK&amp;VAR:QUERY=RkZfRUJJVF9JQignQU5OJywzOTgxMywsLCwnR0JQJyk=&amp;WINDOW=FIRST_POPUP&amp;HEIGHT=450&amp;WIDTH=450&amp;","START_MAXIMIZED=FALSE&amp;VAR:CALENDAR=FIVEDAY&amp;VAR:SYMBOL=075902&amp;VAR:INDEX=0"}</definedName>
    <definedName name="_138__FDSAUDITLINK__" hidden="1">{"fdsup://directions/FAT Viewer?action=UPDATE&amp;creator=factset&amp;DYN_ARGS=TRUE&amp;DOC_NAME=FAT:FQL_AUDITING_CLIENT_TEMPLATE.FAT&amp;display_string=Audit&amp;VAR:KEY=BCJILOFEJW&amp;VAR:QUERY=RkZfRUJJVF9JQignQU5OJywzOTQ0NywsLCwnR0JQJyk=&amp;WINDOW=FIRST_POPUP&amp;HEIGHT=450&amp;WIDTH=450&amp;","START_MAXIMIZED=FALSE&amp;VAR:CALENDAR=FIVEDAY&amp;VAR:SYMBOL=075902&amp;VAR:INDEX=0"}</definedName>
    <definedName name="_139__FDSAUDITLINK__" hidden="1">{"fdsup://directions/FAT Viewer?action=UPDATE&amp;creator=factset&amp;DYN_ARGS=TRUE&amp;DOC_NAME=FAT:FQL_AUDITING_CLIENT_TEMPLATE.FAT&amp;display_string=Audit&amp;VAR:KEY=HCPSRUTADC&amp;VAR:QUERY=RkZfRUJJVF9JQignQU5OJywzOTA4MiwsLCwnR0JQJyk=&amp;WINDOW=FIRST_POPUP&amp;HEIGHT=450&amp;WIDTH=450&amp;","START_MAXIMIZED=FALSE&amp;VAR:CALENDAR=FIVEDAY&amp;VAR:SYMBOL=075902&amp;VAR:INDEX=0"}</definedName>
    <definedName name="_14__123Graph_ACHART_1" hidden="1">#REF!</definedName>
    <definedName name="_14__123Graph_BCHART_3" hidden="1">#REF!</definedName>
    <definedName name="_14__123Graph_BCHART_5" hidden="1">#REF!</definedName>
    <definedName name="_14__123Graph_BCHART_7" hidden="1">#REF!</definedName>
    <definedName name="_14__123Graph_CCHART_6" hidden="1">#REF!</definedName>
    <definedName name="_14__123Graph_DCHART_3" hidden="1">#REF!</definedName>
    <definedName name="_14__123Graph_LBL_ACHART_1" hidden="1">#REF!</definedName>
    <definedName name="_14__123Graph_LBL_DGRAFICO_20" hidden="1">#REF!</definedName>
    <definedName name="_14__123Graph_XCHART_1" hidden="1">#REF!</definedName>
    <definedName name="_14__123Graph_XChart_4" hidden="1">#REF!</definedName>
    <definedName name="_14__FDSAUDITLINK__" hidden="1">{"fdsup://directions/FAT Viewer?action=UPDATE&amp;creator=factset&amp;DYN_ARGS=TRUE&amp;DOC_NAME=FAT:FQL_AUDITING_CLIENT_TEMPLATE.FAT&amp;display_string=Audit&amp;VAR:KEY=GPKTQLKLEP&amp;VAR:QUERY=RkZfRUJJVF9JQihBTk4sMzg3MTcsLCwsRVVSKQ==&amp;WINDOW=FIRST_POPUP&amp;HEIGHT=450&amp;WIDTH=450&amp;STAR","T_MAXIMIZED=FALSE&amp;VAR:CALENDAR=FIVEDAY&amp;VAR:SYMBOL=591344&amp;VAR:INDEX=0"}</definedName>
    <definedName name="_14_0ACwvu.Pag" hidden="1">#REF!</definedName>
    <definedName name="_140__FDSAUDITLINK__" hidden="1">{"fdsup://directions/FAT Viewer?action=UPDATE&amp;creator=factset&amp;DYN_ARGS=TRUE&amp;DOC_NAME=FAT:FQL_AUDITING_CLIENT_TEMPLATE.FAT&amp;display_string=Audit&amp;VAR:KEY=NMJIVINARA&amp;VAR:QUERY=RkZfRUJJVF9JQignQU5OJywzODcxNywsLCwnR0JQJyk=&amp;WINDOW=FIRST_POPUP&amp;HEIGHT=450&amp;WIDTH=450&amp;","START_MAXIMIZED=FALSE&amp;VAR:CALENDAR=FIVEDAY&amp;VAR:SYMBOL=075902&amp;VAR:INDEX=0"}</definedName>
    <definedName name="_141__FDSAUDITLINK__" hidden="1">{"fdsup://directions/FAT Viewer?action=UPDATE&amp;creator=factset&amp;DYN_ARGS=TRUE&amp;DOC_NAME=FAT:FQL_AUDITING_CLIENT_TEMPLATE.FAT&amp;display_string=Audit&amp;VAR:KEY=ZURAXGDCFE&amp;VAR:QUERY=RkZfRUJJVF9JQignQU5OJywzODM1MiwsLCwnR0JQJyk=&amp;WINDOW=FIRST_POPUP&amp;HEIGHT=450&amp;WIDTH=450&amp;","START_MAXIMIZED=FALSE&amp;VAR:CALENDAR=FIVEDAY&amp;VAR:SYMBOL=075902&amp;VAR:INDEX=0"}</definedName>
    <definedName name="_142__FDSAUDITLINK__" hidden="1">{"fdsup://directions/FAT Viewer?action=UPDATE&amp;creator=factset&amp;DYN_ARGS=TRUE&amp;DOC_NAME=FAT:FQL_AUDITING_CLIENT_TEMPLATE.FAT&amp;display_string=Audit&amp;VAR:KEY=PQLEHWXCDI&amp;VAR:QUERY=RkZfRUJJVF9JQignQU5OJywzNzk4NiwsLCwnR0JQJyk=&amp;WINDOW=FIRST_POPUP&amp;HEIGHT=450&amp;WIDTH=450&amp;","START_MAXIMIZED=FALSE&amp;VAR:CALENDAR=FIVEDAY&amp;VAR:SYMBOL=075902&amp;VAR:INDEX=0"}</definedName>
    <definedName name="_143__FDSAUDITLINK__" hidden="1">{"fdsup://directions/FAT Viewer?action=UPDATE&amp;creator=factset&amp;DYN_ARGS=TRUE&amp;DOC_NAME=FAT:FQL_AUDITING_CLIENT_TEMPLATE.FAT&amp;display_string=Audit&amp;VAR:KEY=HEROHIVMZU&amp;VAR:QUERY=RkZfRUJJVF9JQignQU5OJywzNzYyMSwsLCwnR0JQJyk=&amp;WINDOW=FIRST_POPUP&amp;HEIGHT=450&amp;WIDTH=450&amp;","START_MAXIMIZED=FALSE&amp;VAR:CALENDAR=FIVEDAY&amp;VAR:SYMBOL=075902&amp;VAR:INDEX=0"}</definedName>
    <definedName name="_144__FDSAUDITLINK__" hidden="1">{"fdsup://directions/FAT Viewer?action=UPDATE&amp;creator=factset&amp;DYN_ARGS=TRUE&amp;DOC_NAME=FAT:FQL_AUDITING_CLIENT_TEMPLATE.FAT&amp;display_string=Audit&amp;VAR:KEY=NGZKFKJMHQ&amp;VAR:QUERY=RkZfRUJJVF9JQignQU5OJywzNzI1NiwsLCwnR0JQJyk=&amp;WINDOW=FIRST_POPUP&amp;HEIGHT=450&amp;WIDTH=450&amp;","START_MAXIMIZED=FALSE&amp;VAR:CALENDAR=FIVEDAY&amp;VAR:SYMBOL=075902&amp;VAR:INDEX=0"}</definedName>
    <definedName name="_145__FDSAUDITLINK__" hidden="1">{"fdsup://directions/FAT Viewer?action=UPDATE&amp;creator=factset&amp;DYN_ARGS=TRUE&amp;DOC_NAME=FAT:FQL_AUDITING_CLIENT_TEMPLATE.FAT&amp;display_string=Audit&amp;VAR:KEY=VMHWPAFGBW&amp;VAR:QUERY=RkZfRUJJVF9JQignQU5OJywzNjg5MSwsLCwnR0JQJyk=&amp;WINDOW=FIRST_POPUP&amp;HEIGHT=450&amp;WIDTH=450&amp;","START_MAXIMIZED=FALSE&amp;VAR:CALENDAR=FIVEDAY&amp;VAR:SYMBOL=075902&amp;VAR:INDEX=0"}</definedName>
    <definedName name="_146__FDSAUDITLINK__" hidden="1">{"fdsup://directions/FAT Viewer?action=UPDATE&amp;creator=factset&amp;DYN_ARGS=TRUE&amp;DOC_NAME=FAT:FQL_AUDITING_CLIENT_TEMPLATE.FAT&amp;display_string=Audit&amp;VAR:KEY=HCXEFYPYJM&amp;VAR:QUERY=RkZfRUJJVF9JQignQU5OJywzNjUyNSwsLCwnR0JQJyk=&amp;WINDOW=FIRST_POPUP&amp;HEIGHT=450&amp;WIDTH=450&amp;","START_MAXIMIZED=FALSE&amp;VAR:CALENDAR=FIVEDAY&amp;VAR:SYMBOL=075902&amp;VAR:INDEX=0"}</definedName>
    <definedName name="_147__FDSAUDITLINK__" hidden="1">{"fdsup://directions/FAT Viewer?action=UPDATE&amp;creator=factset&amp;DYN_ARGS=TRUE&amp;DOC_NAME=FAT:FQL_AUDITING_CLIENT_TEMPLATE.FAT&amp;display_string=Audit&amp;VAR:KEY=JYJQNYDOTW&amp;VAR:QUERY=RkZfRUJJVF9JQignQU5OJywzNjE2MCwsLCwnR0JQJyk=&amp;WINDOW=FIRST_POPUP&amp;HEIGHT=450&amp;WIDTH=450&amp;","START_MAXIMIZED=FALSE&amp;VAR:CALENDAR=FIVEDAY&amp;VAR:SYMBOL=075902&amp;VAR:INDEX=0"}</definedName>
    <definedName name="_148__FDSAUDITLINK__" hidden="1">{"fdsup://directions/FAT Viewer?action=UPDATE&amp;creator=factset&amp;DYN_ARGS=TRUE&amp;DOC_NAME=FAT:FQL_AUDITING_CLIENT_TEMPLATE.FAT&amp;display_string=Audit&amp;VAR:KEY=PGZWXWZEPI&amp;VAR:QUERY=RkZfRUJJVF9JQignQU5OJywzNTc5NSwsLCwnR0JQJyk=&amp;WINDOW=FIRST_POPUP&amp;HEIGHT=450&amp;WIDTH=450&amp;","START_MAXIMIZED=FALSE&amp;VAR:CALENDAR=FIVEDAY&amp;VAR:SYMBOL=075902&amp;VAR:INDEX=0"}</definedName>
    <definedName name="_149__FDSAUDITLINK__" hidden="1">{"fdsup://directions/FAT Viewer?action=UPDATE&amp;creator=factset&amp;DYN_ARGS=TRUE&amp;DOC_NAME=FAT:FQL_AUDITING_CLIENT_TEMPLATE.FAT&amp;display_string=Audit&amp;VAR:KEY=LOTCROBILA&amp;VAR:QUERY=RkZfRUJJVF9JQignQU5OJywzNTQzMCwsLCwnR0JQJyk=&amp;WINDOW=FIRST_POPUP&amp;HEIGHT=450&amp;WIDTH=450&amp;","START_MAXIMIZED=FALSE&amp;VAR:CALENDAR=FIVEDAY&amp;VAR:SYMBOL=075902&amp;VAR:INDEX=0"}</definedName>
    <definedName name="_15__123Graph_ACHART_1" hidden="1">#N/A</definedName>
    <definedName name="_15__123Graph_ACHART_4" hidden="1">#REF!</definedName>
    <definedName name="_15__123Graph_BCHART_5" hidden="1">#REF!</definedName>
    <definedName name="_15__123Graph_BCHART_8" hidden="1">#REF!</definedName>
    <definedName name="_15__123Graph_CCHART_7" hidden="1">#REF!</definedName>
    <definedName name="_15__123Graph_DCHART_1" hidden="1">#REF!</definedName>
    <definedName name="_15__123Graph_DCHART_4" hidden="1">#REF!</definedName>
    <definedName name="_15__123Graph_LBL_ACHART_2" hidden="1">#REF!</definedName>
    <definedName name="_15__123Graph_LBL_EGRAFICO_20" hidden="1">#REF!</definedName>
    <definedName name="_15__123Graph_XCHART_2" hidden="1">#REF!</definedName>
    <definedName name="_15__FDSAUDITLINK__" hidden="1">{"fdsup://directions/FAT Viewer?action=UPDATE&amp;creator=factset&amp;DYN_ARGS=TRUE&amp;DOC_NAME=FAT:FQL_AUDITING_CLIENT_TEMPLATE.FAT&amp;display_string=Audit&amp;VAR:KEY=GFAZGNAFAX&amp;VAR:QUERY=RkZfRUJJVF9JQihBTk4sMzgzNTIsLCwsRVVSKQ==&amp;WINDOW=FIRST_POPUP&amp;HEIGHT=450&amp;WIDTH=450&amp;STAR","T_MAXIMIZED=FALSE&amp;VAR:CALENDAR=FIVEDAY&amp;VAR:SYMBOL=591344&amp;VAR:INDEX=0"}</definedName>
    <definedName name="_150__FDSAUDITLINK__" hidden="1">{"fdsup://directions/FAT Viewer?action=UPDATE&amp;creator=factset&amp;DYN_ARGS=TRUE&amp;DOC_NAME=FAT:FQL_AUDITING_CLIENT_TEMPLATE.FAT&amp;display_string=Audit&amp;VAR:KEY=XIDQNGPYHK&amp;VAR:QUERY=RkZfRUJJVF9JQignQU5OJywzNTA2NCwsLCwnR0JQJyk=&amp;WINDOW=FIRST_POPUP&amp;HEIGHT=450&amp;WIDTH=450&amp;","START_MAXIMIZED=FALSE&amp;VAR:CALENDAR=FIVEDAY&amp;VAR:SYMBOL=075902&amp;VAR:INDEX=0"}</definedName>
    <definedName name="_151__FDSAUDITLINK__" hidden="1">{"fdsup://directions/FAT Viewer?action=UPDATE&amp;creator=factset&amp;DYN_ARGS=TRUE&amp;DOC_NAME=FAT:FQL_AUDITING_CLIENT_TEMPLATE.FAT&amp;display_string=Audit&amp;VAR:KEY=TYXWNIPADY&amp;VAR:QUERY=RkZfRUJJVF9JQignQU5OJywzNDY5OSwsLCwnR0JQJyk=&amp;WINDOW=FIRST_POPUP&amp;HEIGHT=450&amp;WIDTH=450&amp;","START_MAXIMIZED=FALSE&amp;VAR:CALENDAR=FIVEDAY&amp;VAR:SYMBOL=075902&amp;VAR:INDEX=0"}</definedName>
    <definedName name="_152__FDSAUDITLINK__" hidden="1">{"fdsup://directions/FAT Viewer?action=UPDATE&amp;creator=factset&amp;DYN_ARGS=TRUE&amp;DOC_NAME=FAT:FQL_AUDITING_CLIENT_TEMPLATE.FAT&amp;display_string=Audit&amp;VAR:KEY=XGBYJUJGZU&amp;VAR:QUERY=RkZfRUJJVF9JQignQU5OJywzNDMzNCwsLCwnR0JQJyk=&amp;WINDOW=FIRST_POPUP&amp;HEIGHT=450&amp;WIDTH=450&amp;","START_MAXIMIZED=FALSE&amp;VAR:CALENDAR=FIVEDAY&amp;VAR:SYMBOL=075902&amp;VAR:INDEX=0"}</definedName>
    <definedName name="_153__FDSAUDITLINK__" hidden="1">{"fdsup://directions/FAT Viewer?action=UPDATE&amp;creator=factset&amp;DYN_ARGS=TRUE&amp;DOC_NAME=FAT:FQL_AUDITING_CLIENT_TEMPLATE.FAT&amp;display_string=Audit&amp;VAR:KEY=TODMZUFGRW&amp;VAR:QUERY=RkZfRUJJVF9JQignQU5OJywzMzk2OSwsLCwnR0JQJyk=&amp;WINDOW=FIRST_POPUP&amp;HEIGHT=450&amp;WIDTH=450&amp;","START_MAXIMIZED=FALSE&amp;VAR:CALENDAR=FIVEDAY&amp;VAR:SYMBOL=075902&amp;VAR:INDEX=0"}</definedName>
    <definedName name="_154__FDSAUDITLINK__" hidden="1">{"fdsup://directions/FAT Viewer?action=UPDATE&amp;creator=factset&amp;DYN_ARGS=TRUE&amp;DOC_NAME=FAT:FQL_AUDITING_CLIENT_TEMPLATE.FAT&amp;display_string=Audit&amp;VAR:KEY=RMTWDEDCTW&amp;VAR:QUERY=RkZfRUJJVF9JQignQU5OJywzMzYwMywsLCwnR0JQJyk=&amp;WINDOW=FIRST_POPUP&amp;HEIGHT=450&amp;WIDTH=450&amp;","START_MAXIMIZED=FALSE&amp;VAR:CALENDAR=FIVEDAY&amp;VAR:SYMBOL=075902&amp;VAR:INDEX=0"}</definedName>
    <definedName name="_155__FDSAUDITLINK__" hidden="1">{"fdsup://directions/FAT Viewer?action=UPDATE&amp;creator=factset&amp;DYN_ARGS=TRUE&amp;DOC_NAME=FAT:FQL_AUDITING_CLIENT_TEMPLATE.FAT&amp;display_string=Audit&amp;VAR:KEY=NERWDGHOVQ&amp;VAR:QUERY=RkZfRUJJVF9JQignQU5OJywzMzIzOCwsLCwnR0JQJyk=&amp;WINDOW=FIRST_POPUP&amp;HEIGHT=450&amp;WIDTH=450&amp;","START_MAXIMIZED=FALSE&amp;VAR:CALENDAR=FIVEDAY&amp;VAR:SYMBOL=075902&amp;VAR:INDEX=0"}</definedName>
    <definedName name="_156__FDSAUDITLINK__" hidden="1">{"fdsup://directions/FAT Viewer?action=UPDATE&amp;creator=factset&amp;DYN_ARGS=TRUE&amp;DOC_NAME=FAT:FQL_AUDITING_CLIENT_TEMPLATE.FAT&amp;display_string=Audit&amp;VAR:KEY=NKTELCTUXS&amp;VAR:QUERY=RkZfRUJJVF9JQignQU5OJywzMjg3MywsLCwnR0JQJyk=&amp;WINDOW=FIRST_POPUP&amp;HEIGHT=450&amp;WIDTH=450&amp;","START_MAXIMIZED=FALSE&amp;VAR:CALENDAR=FIVEDAY&amp;VAR:SYMBOL=075902&amp;VAR:INDEX=0"}</definedName>
    <definedName name="_157__FDSAUDITLINK__" hidden="1">{"fdsup://directions/FAT Viewer?action=UPDATE&amp;creator=factset&amp;DYN_ARGS=TRUE&amp;DOC_NAME=FAT:FQL_AUDITING_CLIENT_TEMPLATE.FAT&amp;display_string=Audit&amp;VAR:KEY=LQFSZQNAPY&amp;VAR:QUERY=RkZfRUJJVF9JQignQU5OJywzOTgxMywsLCwnR0JQJyk=&amp;WINDOW=FIRST_POPUP&amp;HEIGHT=450&amp;WIDTH=450&amp;","START_MAXIMIZED=FALSE&amp;VAR:CALENDAR=FIVEDAY&amp;VAR:SYMBOL=063002&amp;VAR:INDEX=0"}</definedName>
    <definedName name="_158__FDSAUDITLINK__" hidden="1">{"fdsup://directions/FAT Viewer?action=UPDATE&amp;creator=factset&amp;DYN_ARGS=TRUE&amp;DOC_NAME=FAT:FQL_AUDITING_CLIENT_TEMPLATE.FAT&amp;display_string=Audit&amp;VAR:KEY=BCXAHWLOJO&amp;VAR:QUERY=RkZfRUJJVF9JQignQU5OJywzOTQ0NywsLCwnR0JQJyk=&amp;WINDOW=FIRST_POPUP&amp;HEIGHT=450&amp;WIDTH=450&amp;","START_MAXIMIZED=FALSE&amp;VAR:CALENDAR=FIVEDAY&amp;VAR:SYMBOL=063002&amp;VAR:INDEX=0"}</definedName>
    <definedName name="_159__FDSAUDITLINK__" hidden="1">{"fdsup://directions/FAT Viewer?action=UPDATE&amp;creator=factset&amp;DYN_ARGS=TRUE&amp;DOC_NAME=FAT:FQL_AUDITING_CLIENT_TEMPLATE.FAT&amp;display_string=Audit&amp;VAR:KEY=DMLUVKVURU&amp;VAR:QUERY=RkZfRUJJVF9JQignQU5OJywzOTA4MiwsLCwnR0JQJyk=&amp;WINDOW=FIRST_POPUP&amp;HEIGHT=450&amp;WIDTH=450&amp;","START_MAXIMIZED=FALSE&amp;VAR:CALENDAR=FIVEDAY&amp;VAR:SYMBOL=063002&amp;VAR:INDEX=0"}</definedName>
    <definedName name="_16__123Graph_ACHART_2" hidden="1">#N/A</definedName>
    <definedName name="_16__123Graph_ACHART_6" hidden="1">#REF!</definedName>
    <definedName name="_16__123Graph_CCHART_4" hidden="1">#REF!</definedName>
    <definedName name="_16__123Graph_DCHART_1" hidden="1">#REF!</definedName>
    <definedName name="_16__123Graph_DCHART_5" hidden="1">#REF!</definedName>
    <definedName name="_16__123Graph_DCHART_7" hidden="1">#REF!</definedName>
    <definedName name="_16__123Graph_LBL_ACHART_1" hidden="1">#REF!</definedName>
    <definedName name="_16__123Graph_LBL_ACHART_3" hidden="1">#REF!</definedName>
    <definedName name="_16__123Graph_LBL_FGRAFICO_20" hidden="1">#REF!</definedName>
    <definedName name="_16__FDSAUDITLINK__" hidden="1">{"fdsup://directions/FAT Viewer?action=UPDATE&amp;creator=factset&amp;DYN_ARGS=TRUE&amp;DOC_NAME=FAT:FQL_AUDITING_CLIENT_TEMPLATE.FAT&amp;display_string=Audit&amp;VAR:KEY=KJQZUXSJQF&amp;VAR:QUERY=RkZfRUJJVF9JQihBTk4sMzc5ODYsLCwsRVVSKQ==&amp;WINDOW=FIRST_POPUP&amp;HEIGHT=450&amp;WIDTH=450&amp;STAR","T_MAXIMIZED=FALSE&amp;VAR:CALENDAR=FIVEDAY&amp;VAR:SYMBOL=591344&amp;VAR:INDEX=0"}</definedName>
    <definedName name="_16_0_0Inv._Imm._Immater._Fattur" hidden="1">#REF!</definedName>
    <definedName name="_16_0Swvu.Pag" hidden="1">#REF!</definedName>
    <definedName name="_160__FDSAUDITLINK__" hidden="1">{"fdsup://directions/FAT Viewer?action=UPDATE&amp;creator=factset&amp;DYN_ARGS=TRUE&amp;DOC_NAME=FAT:FQL_AUDITING_CLIENT_TEMPLATE.FAT&amp;display_string=Audit&amp;VAR:KEY=BOXSNYXMDW&amp;VAR:QUERY=RkZfRUJJVF9JQignQU5OJywzODcxNywsLCwnR0JQJyk=&amp;WINDOW=FIRST_POPUP&amp;HEIGHT=450&amp;WIDTH=450&amp;","START_MAXIMIZED=FALSE&amp;VAR:CALENDAR=FIVEDAY&amp;VAR:SYMBOL=063002&amp;VAR:INDEX=0"}</definedName>
    <definedName name="_161__FDSAUDITLINK__" hidden="1">{"fdsup://directions/FAT Viewer?action=UPDATE&amp;creator=factset&amp;DYN_ARGS=TRUE&amp;DOC_NAME=FAT:FQL_AUDITING_CLIENT_TEMPLATE.FAT&amp;display_string=Audit&amp;VAR:KEY=VMNWZERMFC&amp;VAR:QUERY=RkZfRUJJVF9JQignQU5OJywzODM1MiwsLCwnR0JQJyk=&amp;WINDOW=FIRST_POPUP&amp;HEIGHT=450&amp;WIDTH=450&amp;","START_MAXIMIZED=FALSE&amp;VAR:CALENDAR=FIVEDAY&amp;VAR:SYMBOL=063002&amp;VAR:INDEX=0"}</definedName>
    <definedName name="_162__FDSAUDITLINK__" hidden="1">{"fdsup://directions/FAT Viewer?action=UPDATE&amp;creator=factset&amp;DYN_ARGS=TRUE&amp;DOC_NAME=FAT:FQL_AUDITING_CLIENT_TEMPLATE.FAT&amp;display_string=Audit&amp;VAR:KEY=FWFYZIVCJW&amp;VAR:QUERY=RkZfRUJJVF9JQignQU5OJywzNzk4NiwsLCwnR0JQJyk=&amp;WINDOW=FIRST_POPUP&amp;HEIGHT=450&amp;WIDTH=450&amp;","START_MAXIMIZED=FALSE&amp;VAR:CALENDAR=FIVEDAY&amp;VAR:SYMBOL=063002&amp;VAR:INDEX=0"}</definedName>
    <definedName name="_163__FDSAUDITLINK__" hidden="1">{"fdsup://directions/FAT Viewer?action=UPDATE&amp;creator=factset&amp;DYN_ARGS=TRUE&amp;DOC_NAME=FAT:FQL_AUDITING_CLIENT_TEMPLATE.FAT&amp;display_string=Audit&amp;VAR:KEY=JCTSPKZGDW&amp;VAR:QUERY=RkZfRUJJVF9JQignQU5OJywzNzYyMSwsLCwnR0JQJyk=&amp;WINDOW=FIRST_POPUP&amp;HEIGHT=450&amp;WIDTH=450&amp;","START_MAXIMIZED=FALSE&amp;VAR:CALENDAR=FIVEDAY&amp;VAR:SYMBOL=063002&amp;VAR:INDEX=0"}</definedName>
    <definedName name="_164__FDSAUDITLINK__" hidden="1">{"fdsup://directions/FAT Viewer?action=UPDATE&amp;creator=factset&amp;DYN_ARGS=TRUE&amp;DOC_NAME=FAT:FQL_AUDITING_CLIENT_TEMPLATE.FAT&amp;display_string=Audit&amp;VAR:KEY=NGLWNIFQVU&amp;VAR:QUERY=RkZfRUJJVF9JQignQU5OJywzNzI1NiwsLCwnR0JQJyk=&amp;WINDOW=FIRST_POPUP&amp;HEIGHT=450&amp;WIDTH=450&amp;","START_MAXIMIZED=FALSE&amp;VAR:CALENDAR=FIVEDAY&amp;VAR:SYMBOL=063002&amp;VAR:INDEX=0"}</definedName>
    <definedName name="_165__FDSAUDITLINK__" hidden="1">{"fdsup://directions/FAT Viewer?action=UPDATE&amp;creator=factset&amp;DYN_ARGS=TRUE&amp;DOC_NAME=FAT:FQL_AUDITING_CLIENT_TEMPLATE.FAT&amp;display_string=Audit&amp;VAR:KEY=VADWDEDIVE&amp;VAR:QUERY=RkZfRUJJVF9JQignQU5OJywzNjg5MSwsLCwnR0JQJyk=&amp;WINDOW=FIRST_POPUP&amp;HEIGHT=450&amp;WIDTH=450&amp;","START_MAXIMIZED=FALSE&amp;VAR:CALENDAR=FIVEDAY&amp;VAR:SYMBOL=063002&amp;VAR:INDEX=0"}</definedName>
    <definedName name="_166__FDSAUDITLINK__" hidden="1">{"fdsup://directions/FAT Viewer?action=UPDATE&amp;creator=factset&amp;DYN_ARGS=TRUE&amp;DOC_NAME=FAT:FQL_AUDITING_CLIENT_TEMPLATE.FAT&amp;display_string=Audit&amp;VAR:KEY=NYLGXYBEDM&amp;VAR:QUERY=RkZfRUJJVF9JQignQU5OJywzNjUyNSwsLCwnR0JQJyk=&amp;WINDOW=FIRST_POPUP&amp;HEIGHT=450&amp;WIDTH=450&amp;","START_MAXIMIZED=FALSE&amp;VAR:CALENDAR=FIVEDAY&amp;VAR:SYMBOL=063002&amp;VAR:INDEX=0"}</definedName>
    <definedName name="_167__FDSAUDITLINK__" hidden="1">{"fdsup://directions/FAT Viewer?action=UPDATE&amp;creator=factset&amp;DYN_ARGS=TRUE&amp;DOC_NAME=FAT:FQL_AUDITING_CLIENT_TEMPLATE.FAT&amp;display_string=Audit&amp;VAR:KEY=ZUTCPGNCPO&amp;VAR:QUERY=RkZfRUJJVF9JQignQU5OJywzNjE2MCwsLCwnR0JQJyk=&amp;WINDOW=FIRST_POPUP&amp;HEIGHT=450&amp;WIDTH=450&amp;","START_MAXIMIZED=FALSE&amp;VAR:CALENDAR=FIVEDAY&amp;VAR:SYMBOL=063002&amp;VAR:INDEX=0"}</definedName>
    <definedName name="_168__FDSAUDITLINK__" hidden="1">{"fdsup://directions/FAT Viewer?action=UPDATE&amp;creator=factset&amp;DYN_ARGS=TRUE&amp;DOC_NAME=FAT:FQL_AUDITING_CLIENT_TEMPLATE.FAT&amp;display_string=Audit&amp;VAR:KEY=ZGDGPGXSPQ&amp;VAR:QUERY=RkZfRUJJVF9JQignQU5OJywzNTc5NSwsLCwnR0JQJyk=&amp;WINDOW=FIRST_POPUP&amp;HEIGHT=450&amp;WIDTH=450&amp;","START_MAXIMIZED=FALSE&amp;VAR:CALENDAR=FIVEDAY&amp;VAR:SYMBOL=063002&amp;VAR:INDEX=0"}</definedName>
    <definedName name="_169__FDSAUDITLINK__" hidden="1">{"fdsup://directions/FAT Viewer?action=UPDATE&amp;creator=factset&amp;DYN_ARGS=TRUE&amp;DOC_NAME=FAT:FQL_AUDITING_CLIENT_TEMPLATE.FAT&amp;display_string=Audit&amp;VAR:KEY=DIXWXWHOPI&amp;VAR:QUERY=RkZfRUJJVF9JQignQU5OJywzNTQzMCwsLCwnR0JQJyk=&amp;WINDOW=FIRST_POPUP&amp;HEIGHT=450&amp;WIDTH=450&amp;","START_MAXIMIZED=FALSE&amp;VAR:CALENDAR=FIVEDAY&amp;VAR:SYMBOL=063002&amp;VAR:INDEX=0"}</definedName>
    <definedName name="_17__123Graph_ACHART_3" hidden="1">#N/A</definedName>
    <definedName name="_17__123Graph_ACHART_7" hidden="1">#REF!</definedName>
    <definedName name="_17__123Graph_CCHART_6" hidden="1">#REF!</definedName>
    <definedName name="_17__123Graph_ECHART_2" hidden="1">#REF!</definedName>
    <definedName name="_17__123Graph_ECHART_7" hidden="1">#REF!</definedName>
    <definedName name="_17__123Graph_LBL_ACHART_1" hidden="1">#REF!</definedName>
    <definedName name="_17__123Graph_LBL_ACHART_3" hidden="1">#REF!</definedName>
    <definedName name="_17__123Graph_LBL_DCHART_1" hidden="1">#REF!</definedName>
    <definedName name="_17__123Graph_XGRAFICO_8" hidden="1">#REF!</definedName>
    <definedName name="_17__FDSAUDITLINK__" hidden="1">{"fdsup://directions/FAT Viewer?action=UPDATE&amp;creator=factset&amp;DYN_ARGS=TRUE&amp;DOC_NAME=FAT:FQL_AUDITING_CLIENT_TEMPLATE.FAT&amp;display_string=Audit&amp;VAR:KEY=QLOLCRCXEP&amp;VAR:QUERY=RkZfRUJJVF9JQihBTk4sMzc2MjEsLCwsRVVSKQ==&amp;WINDOW=FIRST_POPUP&amp;HEIGHT=450&amp;WIDTH=450&amp;STAR","T_MAXIMIZED=FALSE&amp;VAR:CALENDAR=FIVEDAY&amp;VAR:SYMBOL=591344&amp;VAR:INDEX=0"}</definedName>
    <definedName name="_170__FDSAUDITLINK__" hidden="1">{"fdsup://directions/FAT Viewer?action=UPDATE&amp;creator=factset&amp;DYN_ARGS=TRUE&amp;DOC_NAME=FAT:FQL_AUDITING_CLIENT_TEMPLATE.FAT&amp;display_string=Audit&amp;VAR:KEY=NGVQRYPWZM&amp;VAR:QUERY=RkZfRUJJVF9JQignQU5OJywzNTA2NCwsLCwnR0JQJyk=&amp;WINDOW=FIRST_POPUP&amp;HEIGHT=450&amp;WIDTH=450&amp;","START_MAXIMIZED=FALSE&amp;VAR:CALENDAR=FIVEDAY&amp;VAR:SYMBOL=063002&amp;VAR:INDEX=0"}</definedName>
    <definedName name="_171__FDSAUDITLINK__" hidden="1">{"fdsup://directions/FAT Viewer?action=UPDATE&amp;creator=factset&amp;DYN_ARGS=TRUE&amp;DOC_NAME=FAT:FQL_AUDITING_CLIENT_TEMPLATE.FAT&amp;display_string=Audit&amp;VAR:KEY=BWJSDAZOZQ&amp;VAR:QUERY=RkZfRUJJVF9JQignQU5OJywzNDY5OSwsLCwnR0JQJyk=&amp;WINDOW=FIRST_POPUP&amp;HEIGHT=450&amp;WIDTH=450&amp;","START_MAXIMIZED=FALSE&amp;VAR:CALENDAR=FIVEDAY&amp;VAR:SYMBOL=063002&amp;VAR:INDEX=0"}</definedName>
    <definedName name="_172__FDSAUDITLINK__" hidden="1">{"fdsup://directions/FAT Viewer?action=UPDATE&amp;creator=factset&amp;DYN_ARGS=TRUE&amp;DOC_NAME=FAT:FQL_AUDITING_CLIENT_TEMPLATE.FAT&amp;display_string=Audit&amp;VAR:KEY=VMFORUHSXU&amp;VAR:QUERY=RkZfRUJJVF9JQignQU5OJywzNDMzNCwsLCwnR0JQJyk=&amp;WINDOW=FIRST_POPUP&amp;HEIGHT=450&amp;WIDTH=450&amp;","START_MAXIMIZED=FALSE&amp;VAR:CALENDAR=FIVEDAY&amp;VAR:SYMBOL=063002&amp;VAR:INDEX=0"}</definedName>
    <definedName name="_173__FDSAUDITLINK__" hidden="1">{"fdsup://directions/FAT Viewer?action=UPDATE&amp;creator=factset&amp;DYN_ARGS=TRUE&amp;DOC_NAME=FAT:FQL_AUDITING_CLIENT_TEMPLATE.FAT&amp;display_string=Audit&amp;VAR:KEY=FYHGFGTGZY&amp;VAR:QUERY=RkZfRUJJVF9JQignQU5OJywzMzk2OSwsLCwnR0JQJyk=&amp;WINDOW=FIRST_POPUP&amp;HEIGHT=450&amp;WIDTH=450&amp;","START_MAXIMIZED=FALSE&amp;VAR:CALENDAR=FIVEDAY&amp;VAR:SYMBOL=063002&amp;VAR:INDEX=0"}</definedName>
    <definedName name="_174__FDSAUDITLINK__" hidden="1">{"fdsup://directions/FAT Viewer?action=UPDATE&amp;creator=factset&amp;DYN_ARGS=TRUE&amp;DOC_NAME=FAT:FQL_AUDITING_CLIENT_TEMPLATE.FAT&amp;display_string=Audit&amp;VAR:KEY=NUNGFYPGVG&amp;VAR:QUERY=RkZfRUJJVF9JQignQU5OJywzMzYwMywsLCwnR0JQJyk=&amp;WINDOW=FIRST_POPUP&amp;HEIGHT=450&amp;WIDTH=450&amp;","START_MAXIMIZED=FALSE&amp;VAR:CALENDAR=FIVEDAY&amp;VAR:SYMBOL=063002&amp;VAR:INDEX=0"}</definedName>
    <definedName name="_175__FDSAUDITLINK__" hidden="1">{"fdsup://directions/FAT Viewer?action=UPDATE&amp;creator=factset&amp;DYN_ARGS=TRUE&amp;DOC_NAME=FAT:FQL_AUDITING_CLIENT_TEMPLATE.FAT&amp;display_string=Audit&amp;VAR:KEY=HQDYXGXYTA&amp;VAR:QUERY=RkZfRUJJVF9JQignQU5OJywzMzIzOCwsLCwnR0JQJyk=&amp;WINDOW=FIRST_POPUP&amp;HEIGHT=450&amp;WIDTH=450&amp;","START_MAXIMIZED=FALSE&amp;VAR:CALENDAR=FIVEDAY&amp;VAR:SYMBOL=063002&amp;VAR:INDEX=0"}</definedName>
    <definedName name="_176__FDSAUDITLINK__" hidden="1">{"fdsup://directions/FAT Viewer?action=UPDATE&amp;creator=factset&amp;DYN_ARGS=TRUE&amp;DOC_NAME=FAT:FQL_AUDITING_CLIENT_TEMPLATE.FAT&amp;display_string=Audit&amp;VAR:KEY=BQHADELQLA&amp;VAR:QUERY=RkZfRUJJVF9JQignQU5OJywzMjg3MywsLCwnR0JQJyk=&amp;WINDOW=FIRST_POPUP&amp;HEIGHT=450&amp;WIDTH=450&amp;","START_MAXIMIZED=FALSE&amp;VAR:CALENDAR=FIVEDAY&amp;VAR:SYMBOL=063002&amp;VAR:INDEX=0"}</definedName>
    <definedName name="_177__FDSAUDITLINK__" hidden="1">{"fdsup://directions/FAT Viewer?action=UPDATE&amp;creator=factset&amp;DYN_ARGS=TRUE&amp;DOC_NAME=FAT:FQL_AUDITING_CLIENT_TEMPLATE.FAT&amp;display_string=Audit&amp;VAR:KEY=LMRWVUDCBM&amp;VAR:QUERY=RkZfRUJJVF9JQignQU5OJywzOTk5NCwsLCwnR0JQJyk=&amp;WINDOW=FIRST_POPUP&amp;HEIGHT=450&amp;WIDTH=450&amp;","START_MAXIMIZED=FALSE&amp;VAR:CALENDAR=FIVEDAY&amp;VAR:SYMBOL=B2425G&amp;VAR:INDEX=0"}</definedName>
    <definedName name="_178__FDSAUDITLINK__" hidden="1">{"fdsup://directions/FAT Viewer?action=UPDATE&amp;creator=factset&amp;DYN_ARGS=TRUE&amp;DOC_NAME=FAT:FQL_AUDITING_CLIENT_TEMPLATE.FAT&amp;display_string=Audit&amp;VAR:KEY=DKVOZIROJS&amp;VAR:QUERY=RkZfRUJJVF9JQignQU5OJywzOTYyOSwsLCwnR0JQJyk=&amp;WINDOW=FIRST_POPUP&amp;HEIGHT=450&amp;WIDTH=450&amp;","START_MAXIMIZED=FALSE&amp;VAR:CALENDAR=FIVEDAY&amp;VAR:SYMBOL=B2425G&amp;VAR:INDEX=0"}</definedName>
    <definedName name="_179__FDSAUDITLINK__" hidden="1">{"fdsup://directions/FAT Viewer?action=UPDATE&amp;creator=factset&amp;DYN_ARGS=TRUE&amp;DOC_NAME=FAT:FQL_AUDITING_CLIENT_TEMPLATE.FAT&amp;display_string=Audit&amp;VAR:KEY=NQNURCPMFC&amp;VAR:QUERY=RkZfRUJJVF9JQignQU5OJywzOTI2MywsLCwnR0JQJyk=&amp;WINDOW=FIRST_POPUP&amp;HEIGHT=450&amp;WIDTH=450&amp;","START_MAXIMIZED=FALSE&amp;VAR:CALENDAR=FIVEDAY&amp;VAR:SYMBOL=B2425G&amp;VAR:INDEX=0"}</definedName>
    <definedName name="_18__123Graph_ACHART_5" hidden="1">#N/A</definedName>
    <definedName name="_18__123Graph_ACHART_8" hidden="1">#REF!</definedName>
    <definedName name="_18__123Graph_CCHART_7" hidden="1">#REF!</definedName>
    <definedName name="_18__123Graph_ECHART_3" hidden="1">#REF!</definedName>
    <definedName name="_18__123Graph_LBL_ACHART_2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_FDSAUDITLINK__" hidden="1">{"fdsup://directions/FAT Viewer?action=UPDATE&amp;creator=factset&amp;DYN_ARGS=TRUE&amp;DOC_NAME=FAT:FQL_AUDITING_CLIENT_TEMPLATE.FAT&amp;display_string=Audit&amp;VAR:KEY=ULGXWFWZEB&amp;VAR:QUERY=RkZfRUJJVF9JQihBTk4sMzcyNTYsLCwsRVVSKQ==&amp;WINDOW=FIRST_POPUP&amp;HEIGHT=450&amp;WIDTH=450&amp;STAR","T_MAXIMIZED=FALSE&amp;VAR:CALENDAR=FIVEDAY&amp;VAR:SYMBOL=591344&amp;VAR:INDEX=0"}</definedName>
    <definedName name="_180__FDSAUDITLINK__" hidden="1">{"fdsup://directions/FAT Viewer?action=UPDATE&amp;creator=factset&amp;DYN_ARGS=TRUE&amp;DOC_NAME=FAT:FQL_AUDITING_CLIENT_TEMPLATE.FAT&amp;display_string=Audit&amp;VAR:KEY=VOBSBUTWZG&amp;VAR:QUERY=RkZfRUJJVF9JQignQU5OJywzODg5OCwsLCwnR0JQJyk=&amp;WINDOW=FIRST_POPUP&amp;HEIGHT=450&amp;WIDTH=450&amp;","START_MAXIMIZED=FALSE&amp;VAR:CALENDAR=FIVEDAY&amp;VAR:SYMBOL=B2425G&amp;VAR:INDEX=0"}</definedName>
    <definedName name="_181__FDSAUDITLINK__" hidden="1">{"fdsup://directions/FAT Viewer?action=UPDATE&amp;creator=factset&amp;DYN_ARGS=TRUE&amp;DOC_NAME=FAT:FQL_AUDITING_CLIENT_TEMPLATE.FAT&amp;display_string=Audit&amp;VAR:KEY=BQDMJEDMHU&amp;VAR:QUERY=RkZfRUJJVF9JQignQU5OJywzODUzMywsLCwnR0JQJyk=&amp;WINDOW=FIRST_POPUP&amp;HEIGHT=450&amp;WIDTH=450&amp;","START_MAXIMIZED=FALSE&amp;VAR:CALENDAR=FIVEDAY&amp;VAR:SYMBOL=B2425G&amp;VAR:INDEX=0"}</definedName>
    <definedName name="_182__FDSAUDITLINK__" hidden="1">{"fdsup://directions/FAT Viewer?action=UPDATE&amp;creator=factset&amp;DYN_ARGS=TRUE&amp;DOC_NAME=FAT:FQL_AUDITING_CLIENT_TEMPLATE.FAT&amp;display_string=Audit&amp;VAR:KEY=NSFCBYBQLO&amp;VAR:QUERY=RkZfRUJJVF9JQignQU5OJywzODE2OCwsLCwnR0JQJyk=&amp;WINDOW=FIRST_POPUP&amp;HEIGHT=450&amp;WIDTH=450&amp;","START_MAXIMIZED=FALSE&amp;VAR:CALENDAR=FIVEDAY&amp;VAR:SYMBOL=B2425G&amp;VAR:INDEX=0"}</definedName>
    <definedName name="_183__FDSAUDITLINK__" hidden="1">{"fdsup://directions/FAT Viewer?action=UPDATE&amp;creator=factset&amp;DYN_ARGS=TRUE&amp;DOC_NAME=FAT:FQL_AUDITING_CLIENT_TEMPLATE.FAT&amp;display_string=Audit&amp;VAR:KEY=NWBQFAXAHU&amp;VAR:QUERY=RkZfRUJJVF9JQignQU5OJywzNzgwMiwsLCwnR0JQJyk=&amp;WINDOW=FIRST_POPUP&amp;HEIGHT=450&amp;WIDTH=450&amp;","START_MAXIMIZED=FALSE&amp;VAR:CALENDAR=FIVEDAY&amp;VAR:SYMBOL=B2425G&amp;VAR:INDEX=0"}</definedName>
    <definedName name="_184__FDSAUDITLINK__" hidden="1">{"fdsup://directions/FAT Viewer?action=UPDATE&amp;creator=factset&amp;DYN_ARGS=TRUE&amp;DOC_NAME=FAT:FQL_AUDITING_CLIENT_TEMPLATE.FAT&amp;display_string=Audit&amp;VAR:KEY=BQLKPYFYNO&amp;VAR:QUERY=RkZfRUJJVF9JQignQU5OJywzNzQzNywsLCwnR0JQJyk=&amp;WINDOW=FIRST_POPUP&amp;HEIGHT=450&amp;WIDTH=450&amp;","START_MAXIMIZED=FALSE&amp;VAR:CALENDAR=FIVEDAY&amp;VAR:SYMBOL=B2425G&amp;VAR:INDEX=0"}</definedName>
    <definedName name="_185__FDSAUDITLINK__" hidden="1">{"fdsup://directions/FAT Viewer?action=UPDATE&amp;creator=factset&amp;DYN_ARGS=TRUE&amp;DOC_NAME=FAT:FQL_AUDITING_CLIENT_TEMPLATE.FAT&amp;display_string=Audit&amp;VAR:KEY=ZYFGLALYDG&amp;VAR:QUERY=RkZfRUJJVF9JQignQU5OJywzNzA3MiwsLCwnR0JQJyk=&amp;WINDOW=FIRST_POPUP&amp;HEIGHT=450&amp;WIDTH=450&amp;","START_MAXIMIZED=FALSE&amp;VAR:CALENDAR=FIVEDAY&amp;VAR:SYMBOL=B2425G&amp;VAR:INDEX=0"}</definedName>
    <definedName name="_186__FDSAUDITLINK__" hidden="1">{"fdsup://directions/FAT Viewer?action=UPDATE&amp;creator=factset&amp;DYN_ARGS=TRUE&amp;DOC_NAME=FAT:FQL_AUDITING_CLIENT_TEMPLATE.FAT&amp;display_string=Audit&amp;VAR:KEY=VGNAZYXQZK&amp;VAR:QUERY=RkZfRUJJVF9JQignQU5OJywzNjcwNywsLCwnR0JQJyk=&amp;WINDOW=FIRST_POPUP&amp;HEIGHT=450&amp;WIDTH=450&amp;","START_MAXIMIZED=FALSE&amp;VAR:CALENDAR=FIVEDAY&amp;VAR:SYMBOL=B2425G&amp;VAR:INDEX=0"}</definedName>
    <definedName name="_187__FDSAUDITLINK__" hidden="1">{"fdsup://directions/FAT Viewer?action=UPDATE&amp;creator=factset&amp;DYN_ARGS=TRUE&amp;DOC_NAME=FAT:FQL_AUDITING_CLIENT_TEMPLATE.FAT&amp;display_string=Audit&amp;VAR:KEY=DCJWZCVYNW&amp;VAR:QUERY=RkZfRUJJVF9JQignQU5OJywzNjM0MSwsLCwnR0JQJyk=&amp;WINDOW=FIRST_POPUP&amp;HEIGHT=450&amp;WIDTH=450&amp;","START_MAXIMIZED=FALSE&amp;VAR:CALENDAR=FIVEDAY&amp;VAR:SYMBOL=B2425G&amp;VAR:INDEX=0"}</definedName>
    <definedName name="_188__FDSAUDITLINK__" hidden="1">{"fdsup://directions/FAT Viewer?action=UPDATE&amp;creator=factset&amp;DYN_ARGS=TRUE&amp;DOC_NAME=FAT:FQL_AUDITING_CLIENT_TEMPLATE.FAT&amp;display_string=Audit&amp;VAR:KEY=TYZGVGNYZE&amp;VAR:QUERY=RkZfRUJJVF9JQignQU5OJywzNTk3NiwsLCwnR0JQJyk=&amp;WINDOW=FIRST_POPUP&amp;HEIGHT=450&amp;WIDTH=450&amp;","START_MAXIMIZED=FALSE&amp;VAR:CALENDAR=FIVEDAY&amp;VAR:SYMBOL=B2425G&amp;VAR:INDEX=0"}</definedName>
    <definedName name="_189__FDSAUDITLINK__" hidden="1">{"fdsup://directions/FAT Viewer?action=UPDATE&amp;creator=factset&amp;DYN_ARGS=TRUE&amp;DOC_NAME=FAT:FQL_AUDITING_CLIENT_TEMPLATE.FAT&amp;display_string=Audit&amp;VAR:KEY=JGLOJMXGJS&amp;VAR:QUERY=RkZfRUJJVF9JQignQU5OJywzNTYxMSwsLCwnR0JQJyk=&amp;WINDOW=FIRST_POPUP&amp;HEIGHT=450&amp;WIDTH=450&amp;","START_MAXIMIZED=FALSE&amp;VAR:CALENDAR=FIVEDAY&amp;VAR:SYMBOL=B2425G&amp;VAR:INDEX=0"}</definedName>
    <definedName name="_18ACwvu.Pag" hidden="1">#REF!</definedName>
    <definedName name="_19__123Graph_ACHART_6" hidden="1">#N/A</definedName>
    <definedName name="_19__123Graph_BCHART_1" hidden="1">#REF!</definedName>
    <definedName name="_19__123Graph_DCHART_7" hidden="1">#REF!</definedName>
    <definedName name="_19__123Graph_ECHART_4" hidden="1">#REF!</definedName>
    <definedName name="_19__123Graph_LBL_DCHART_1" hidden="1">#REF!</definedName>
    <definedName name="_19__123Graph_XCHART_2" hidden="1">#REF!</definedName>
    <definedName name="_19__123Graph_XCHART_6" hidden="1">#REF!</definedName>
    <definedName name="_19__FDSAUDITLINK__" hidden="1">{"fdsup://directions/FAT Viewer?action=UPDATE&amp;creator=factset&amp;DYN_ARGS=TRUE&amp;DOC_NAME=FAT:FQL_AUDITING_CLIENT_TEMPLATE.FAT&amp;display_string=Audit&amp;VAR:KEY=YVQRQPQRIH&amp;VAR:QUERY=RkZfRUJJVF9JQihBTk4sMzY4OTEsLCwsRVVSKQ==&amp;WINDOW=FIRST_POPUP&amp;HEIGHT=450&amp;WIDTH=450&amp;STAR","T_MAXIMIZED=FALSE&amp;VAR:CALENDAR=FIVEDAY&amp;VAR:SYMBOL=591344&amp;VAR:INDEX=0"}</definedName>
    <definedName name="_190__FDSAUDITLINK__" hidden="1">{"fdsup://directions/FAT Viewer?action=UPDATE&amp;creator=factset&amp;DYN_ARGS=TRUE&amp;DOC_NAME=FAT:FQL_AUDITING_CLIENT_TEMPLATE.FAT&amp;display_string=Audit&amp;VAR:KEY=JQLORCDEJA&amp;VAR:QUERY=RkZfRUJJVF9JQignQU5OJywzNTI0NiwsLCwnR0JQJyk=&amp;WINDOW=FIRST_POPUP&amp;HEIGHT=450&amp;WIDTH=450&amp;","START_MAXIMIZED=FALSE&amp;VAR:CALENDAR=FIVEDAY&amp;VAR:SYMBOL=B2425G&amp;VAR:INDEX=0"}</definedName>
    <definedName name="_191__FDSAUDITLINK__" hidden="1">{"fdsup://directions/FAT Viewer?action=UPDATE&amp;creator=factset&amp;DYN_ARGS=TRUE&amp;DOC_NAME=FAT:FQL_AUDITING_CLIENT_TEMPLATE.FAT&amp;display_string=Audit&amp;VAR:KEY=FSVOLSFMZE&amp;VAR:QUERY=RkZfRUJJVF9JQignQU5OJywzNDg4MCwsLCwnR0JQJyk=&amp;WINDOW=FIRST_POPUP&amp;HEIGHT=450&amp;WIDTH=450&amp;","START_MAXIMIZED=FALSE&amp;VAR:CALENDAR=FIVEDAY&amp;VAR:SYMBOL=B2425G&amp;VAR:INDEX=0"}</definedName>
    <definedName name="_192__FDSAUDITLINK__" hidden="1">{"fdsup://directions/FAT Viewer?action=UPDATE&amp;creator=factset&amp;DYN_ARGS=TRUE&amp;DOC_NAME=FAT:FQL_AUDITING_CLIENT_TEMPLATE.FAT&amp;display_string=Audit&amp;VAR:KEY=PKPCJQZCTQ&amp;VAR:QUERY=RkZfRUJJVF9JQignQU5OJywzNDUxNSwsLCwnR0JQJyk=&amp;WINDOW=FIRST_POPUP&amp;HEIGHT=450&amp;WIDTH=450&amp;","START_MAXIMIZED=FALSE&amp;VAR:CALENDAR=FIVEDAY&amp;VAR:SYMBOL=B2425G&amp;VAR:INDEX=0"}</definedName>
    <definedName name="_193__FDSAUDITLINK__" hidden="1">{"fdsup://directions/FAT Viewer?action=UPDATE&amp;creator=factset&amp;DYN_ARGS=TRUE&amp;DOC_NAME=FAT:FQL_AUDITING_CLIENT_TEMPLATE.FAT&amp;display_string=Audit&amp;VAR:KEY=FAFMVARAZE&amp;VAR:QUERY=RkZfRUJJVF9JQignQU5OJywzNDE1MCwsLCwnR0JQJyk=&amp;WINDOW=FIRST_POPUP&amp;HEIGHT=450&amp;WIDTH=450&amp;","START_MAXIMIZED=FALSE&amp;VAR:CALENDAR=FIVEDAY&amp;VAR:SYMBOL=B2425G&amp;VAR:INDEX=0"}</definedName>
    <definedName name="_194__FDSAUDITLINK__" hidden="1">{"fdsup://directions/FAT Viewer?action=UPDATE&amp;creator=factset&amp;DYN_ARGS=TRUE&amp;DOC_NAME=FAT:FQL_AUDITING_CLIENT_TEMPLATE.FAT&amp;display_string=Audit&amp;VAR:KEY=JGTODQHIZA&amp;VAR:QUERY=RkZfRUJJVF9JQignQU5OJywzMzc4NSwsLCwnR0JQJyk=&amp;WINDOW=FIRST_POPUP&amp;HEIGHT=450&amp;WIDTH=450&amp;","START_MAXIMIZED=FALSE&amp;VAR:CALENDAR=FIVEDAY&amp;VAR:SYMBOL=B2425G&amp;VAR:INDEX=0"}</definedName>
    <definedName name="_195__FDSAUDITLINK__" hidden="1">{"fdsup://directions/FAT Viewer?action=UPDATE&amp;creator=factset&amp;DYN_ARGS=TRUE&amp;DOC_NAME=FAT:FQL_AUDITING_CLIENT_TEMPLATE.FAT&amp;display_string=Audit&amp;VAR:KEY=BOFAZUVEJC&amp;VAR:QUERY=RkZfRUJJVF9JQignQU5OJywzMzQxOSwsLCwnR0JQJyk=&amp;WINDOW=FIRST_POPUP&amp;HEIGHT=450&amp;WIDTH=450&amp;","START_MAXIMIZED=FALSE&amp;VAR:CALENDAR=FIVEDAY&amp;VAR:SYMBOL=B2425G&amp;VAR:INDEX=0"}</definedName>
    <definedName name="_196__FDSAUDITLINK__" hidden="1">{"fdsup://directions/FAT Viewer?action=UPDATE&amp;creator=factset&amp;DYN_ARGS=TRUE&amp;DOC_NAME=FAT:FQL_AUDITING_CLIENT_TEMPLATE.FAT&amp;display_string=Audit&amp;VAR:KEY=RUTWNGFOTQ&amp;VAR:QUERY=RkZfRUJJVF9JQignQU5OJywzMzA1NCwsLCwnR0JQJyk=&amp;WINDOW=FIRST_POPUP&amp;HEIGHT=450&amp;WIDTH=450&amp;","START_MAXIMIZED=FALSE&amp;VAR:CALENDAR=FIVEDAY&amp;VAR:SYMBOL=B2425G&amp;VAR:INDEX=0"}</definedName>
    <definedName name="_197__FDSAUDITLINK__" hidden="1">{"fdsup://directions/FAT Viewer?action=UPDATE&amp;creator=factset&amp;DYN_ARGS=TRUE&amp;DOC_NAME=FAT:FQL_AUDITING_CLIENT_TEMPLATE.FAT&amp;display_string=Audit&amp;VAR:KEY=XURCROJEBQ&amp;VAR:QUERY=RkZfRUJJVF9JQignQU5OJywzOTkwMywsLCwnR0JQJyk=&amp;WINDOW=FIRST_POPUP&amp;HEIGHT=450&amp;WIDTH=450&amp;","START_MAXIMIZED=FALSE&amp;VAR:CALENDAR=FIVEDAY&amp;VAR:SYMBOL=073833&amp;VAR:INDEX=0"}</definedName>
    <definedName name="_198__FDSAUDITLINK__" hidden="1">{"fdsup://directions/FAT Viewer?action=UPDATE&amp;creator=factset&amp;DYN_ARGS=TRUE&amp;DOC_NAME=FAT:FQL_AUDITING_CLIENT_TEMPLATE.FAT&amp;display_string=Audit&amp;VAR:KEY=BYDOBCVUFU&amp;VAR:QUERY=RkZfRUJJVF9JQignQU5OJywzOTUzOCwsLCwnR0JQJyk=&amp;WINDOW=FIRST_POPUP&amp;HEIGHT=450&amp;WIDTH=450&amp;","START_MAXIMIZED=FALSE&amp;VAR:CALENDAR=FIVEDAY&amp;VAR:SYMBOL=073833&amp;VAR:INDEX=0"}</definedName>
    <definedName name="_199__FDSAUDITLINK__" hidden="1">{"fdsup://directions/FAT Viewer?action=UPDATE&amp;creator=factset&amp;DYN_ARGS=TRUE&amp;DOC_NAME=FAT:FQL_AUDITING_CLIENT_TEMPLATE.FAT&amp;display_string=Audit&amp;VAR:KEY=JWNAPSXAXQ&amp;VAR:QUERY=RkZfRUJJVF9JQignQU5OJywzOTE3MiwsLCwnR0JQJyk=&amp;WINDOW=FIRST_POPUP&amp;HEIGHT=450&amp;WIDTH=450&amp;","START_MAXIMIZED=FALSE&amp;VAR:CALENDAR=FIVEDAY&amp;VAR:SYMBOL=073833&amp;VAR:INDEX=0"}</definedName>
    <definedName name="_2__123Graph_AChart_1" hidden="1">#REF!</definedName>
    <definedName name="_2__123Graph_ACHART_2" hidden="1">#REF!</definedName>
    <definedName name="_2__123Graph_ACHART_3" hidden="1">#REF!</definedName>
    <definedName name="_2__123Graph_AGRAFICO_7" hidden="1">#REF!</definedName>
    <definedName name="_2__FDSAUDITLINK__" hidden="1">{"fdsup://directions/FAT Viewer?action=UPDATE&amp;creator=factset&amp;DYN_ARGS=TRUE&amp;DOC_NAME=FAT:FQL_AUDITING_CLIENT_TEMPLATE.FAT&amp;display_string=Audit&amp;VAR:KEY=INSFMDWTWV&amp;VAR:QUERY=RkZfRUJJVF9JQihBTk4sMzk0NDcsLCxFVVIp&amp;WINDOW=FIRST_POPUP&amp;HEIGHT=450&amp;WIDTH=450&amp;START_MA","XIMIZED=FALSE&amp;VAR:CALENDAR=FIVEDAY&amp;VAR:SYMBOL=591344&amp;VAR:INDEX=0"}</definedName>
    <definedName name="_2_0_0Interessi_Capitalizz" hidden="1">#REF!</definedName>
    <definedName name="_2_0_0Inv._Imm._Immater._Fattur" hidden="1">#REF!</definedName>
    <definedName name="_20__123Graph_BCHART_1" hidden="1">#N/A</definedName>
    <definedName name="_20__123Graph_BCHART_3" hidden="1">#REF!</definedName>
    <definedName name="_20__123Graph_ECHART_5" hidden="1">#REF!</definedName>
    <definedName name="_20__123Graph_ECHART_7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0__123Graph_XCHART_8" hidden="1">#REF!</definedName>
    <definedName name="_20__FDSAUDITLINK__" hidden="1">{"fdsup://directions/FAT Viewer?action=UPDATE&amp;creator=factset&amp;DYN_ARGS=TRUE&amp;DOC_NAME=FAT:FQL_AUDITING_CLIENT_TEMPLATE.FAT&amp;display_string=Audit&amp;VAR:KEY=SHIPKBCXCT&amp;VAR:QUERY=RkZfRUJJVF9JQihBTk4sMzY1MjUsLCwsRVVSKQ==&amp;WINDOW=FIRST_POPUP&amp;HEIGHT=450&amp;WIDTH=450&amp;STAR","T_MAXIMIZED=FALSE&amp;VAR:CALENDAR=FIVEDAY&amp;VAR:SYMBOL=591344&amp;VAR:INDEX=0"}</definedName>
    <definedName name="_200__FDSAUDITLINK__" hidden="1">{"fdsup://directions/FAT Viewer?action=UPDATE&amp;creator=factset&amp;DYN_ARGS=TRUE&amp;DOC_NAME=FAT:FQL_AUDITING_CLIENT_TEMPLATE.FAT&amp;display_string=Audit&amp;VAR:KEY=LKZORCREJK&amp;VAR:QUERY=RkZfRUJJVF9JQignQU5OJywzODgwNywsLCwnR0JQJyk=&amp;WINDOW=FIRST_POPUP&amp;HEIGHT=450&amp;WIDTH=450&amp;","START_MAXIMIZED=FALSE&amp;VAR:CALENDAR=FIVEDAY&amp;VAR:SYMBOL=073833&amp;VAR:INDEX=0"}</definedName>
    <definedName name="_201__FDSAUDITLINK__" hidden="1">{"fdsup://directions/FAT Viewer?action=UPDATE&amp;creator=factset&amp;DYN_ARGS=TRUE&amp;DOC_NAME=FAT:FQL_AUDITING_CLIENT_TEMPLATE.FAT&amp;display_string=Audit&amp;VAR:KEY=DGJYJWZAFO&amp;VAR:QUERY=RkZfRUJJVF9JQignQU5OJywzODQ0MiwsLCwnR0JQJyk=&amp;WINDOW=FIRST_POPUP&amp;HEIGHT=450&amp;WIDTH=450&amp;","START_MAXIMIZED=FALSE&amp;VAR:CALENDAR=FIVEDAY&amp;VAR:SYMBOL=073833&amp;VAR:INDEX=0"}</definedName>
    <definedName name="_202__FDSAUDITLINK__" hidden="1">{"fdsup://directions/FAT Viewer?action=UPDATE&amp;creator=factset&amp;DYN_ARGS=TRUE&amp;DOC_NAME=FAT:FQL_AUDITING_CLIENT_TEMPLATE.FAT&amp;display_string=Audit&amp;VAR:KEY=JYXYZGDCXW&amp;VAR:QUERY=RkZfRUJJVF9JQignQU5OJywzODA3NywsLCwnR0JQJyk=&amp;WINDOW=FIRST_POPUP&amp;HEIGHT=450&amp;WIDTH=450&amp;","START_MAXIMIZED=FALSE&amp;VAR:CALENDAR=FIVEDAY&amp;VAR:SYMBOL=073833&amp;VAR:INDEX=0"}</definedName>
    <definedName name="_203__FDSAUDITLINK__" hidden="1">{"fdsup://directions/FAT Viewer?action=UPDATE&amp;creator=factset&amp;DYN_ARGS=TRUE&amp;DOC_NAME=FAT:FQL_AUDITING_CLIENT_TEMPLATE.FAT&amp;display_string=Audit&amp;VAR:KEY=JUFALAFYNI&amp;VAR:QUERY=RkZfRUJJVF9JQignQU5OJywzNzcxMSwsLCwnR0JQJyk=&amp;WINDOW=FIRST_POPUP&amp;HEIGHT=450&amp;WIDTH=450&amp;","START_MAXIMIZED=FALSE&amp;VAR:CALENDAR=FIVEDAY&amp;VAR:SYMBOL=073833&amp;VAR:INDEX=0"}</definedName>
    <definedName name="_204__FDSAUDITLINK__" hidden="1">{"fdsup://directions/FAT Viewer?action=UPDATE&amp;creator=factset&amp;DYN_ARGS=TRUE&amp;DOC_NAME=FAT:FQL_AUDITING_CLIENT_TEMPLATE.FAT&amp;display_string=Audit&amp;VAR:KEY=LYVOLWRWDU&amp;VAR:QUERY=RkZfRUJJVF9JQignQU5OJywzNzM0NiwsLCwnR0JQJyk=&amp;WINDOW=FIRST_POPUP&amp;HEIGHT=450&amp;WIDTH=450&amp;","START_MAXIMIZED=FALSE&amp;VAR:CALENDAR=FIVEDAY&amp;VAR:SYMBOL=073833&amp;VAR:INDEX=0"}</definedName>
    <definedName name="_205__FDSAUDITLINK__" hidden="1">{"fdsup://directions/FAT Viewer?action=UPDATE&amp;creator=factset&amp;DYN_ARGS=TRUE&amp;DOC_NAME=FAT:FQL_AUDITING_CLIENT_TEMPLATE.FAT&amp;display_string=Audit&amp;VAR:KEY=PSHAFYRIJE&amp;VAR:QUERY=RkZfRUJJVF9JQignQU5OJywzNjk4MSwsLCwnR0JQJyk=&amp;WINDOW=FIRST_POPUP&amp;HEIGHT=450&amp;WIDTH=450&amp;","START_MAXIMIZED=FALSE&amp;VAR:CALENDAR=FIVEDAY&amp;VAR:SYMBOL=073833&amp;VAR:INDEX=0"}</definedName>
    <definedName name="_206__FDSAUDITLINK__" hidden="1">{"fdsup://directions/FAT Viewer?action=UPDATE&amp;creator=factset&amp;DYN_ARGS=TRUE&amp;DOC_NAME=FAT:FQL_AUDITING_CLIENT_TEMPLATE.FAT&amp;display_string=Audit&amp;VAR:KEY=PYXADINIBW&amp;VAR:QUERY=RkZfRUJJVF9JQignQU5OJywzNjYxNiwsLCwnR0JQJyk=&amp;WINDOW=FIRST_POPUP&amp;HEIGHT=450&amp;WIDTH=450&amp;","START_MAXIMIZED=FALSE&amp;VAR:CALENDAR=FIVEDAY&amp;VAR:SYMBOL=073833&amp;VAR:INDEX=0"}</definedName>
    <definedName name="_207__FDSAUDITLINK__" hidden="1">{"fdsup://directions/FAT Viewer?action=UPDATE&amp;creator=factset&amp;DYN_ARGS=TRUE&amp;DOC_NAME=FAT:FQL_AUDITING_CLIENT_TEMPLATE.FAT&amp;display_string=Audit&amp;VAR:KEY=NSREVMXMHG&amp;VAR:QUERY=RkZfRUJJVF9JQignQU5OJywzNjI1MCwsLCwnR0JQJyk=&amp;WINDOW=FIRST_POPUP&amp;HEIGHT=450&amp;WIDTH=450&amp;","START_MAXIMIZED=FALSE&amp;VAR:CALENDAR=FIVEDAY&amp;VAR:SYMBOL=073833&amp;VAR:INDEX=0"}</definedName>
    <definedName name="_208__FDSAUDITLINK__" hidden="1">{"fdsup://directions/FAT Viewer?action=UPDATE&amp;creator=factset&amp;DYN_ARGS=TRUE&amp;DOC_NAME=FAT:FQL_AUDITING_CLIENT_TEMPLATE.FAT&amp;display_string=Audit&amp;VAR:KEY=FAHKPMZAPI&amp;VAR:QUERY=RkZfRUJJVF9JQignQU5OJywzNTg4NSwsLCwnR0JQJyk=&amp;WINDOW=FIRST_POPUP&amp;HEIGHT=450&amp;WIDTH=450&amp;","START_MAXIMIZED=FALSE&amp;VAR:CALENDAR=FIVEDAY&amp;VAR:SYMBOL=073833&amp;VAR:INDEX=0"}</definedName>
    <definedName name="_209__FDSAUDITLINK__" hidden="1">{"fdsup://directions/FAT Viewer?action=UPDATE&amp;creator=factset&amp;DYN_ARGS=TRUE&amp;DOC_NAME=FAT:FQL_AUDITING_CLIENT_TEMPLATE.FAT&amp;display_string=Audit&amp;VAR:KEY=NGRSPONKVC&amp;VAR:QUERY=RkZfRUJJVF9JQignQU5OJywzNTUyMCwsLCwnR0JQJyk=&amp;WINDOW=FIRST_POPUP&amp;HEIGHT=450&amp;WIDTH=450&amp;","START_MAXIMIZED=FALSE&amp;VAR:CALENDAR=FIVEDAY&amp;VAR:SYMBOL=073833&amp;VAR:INDEX=0"}</definedName>
    <definedName name="_20Swvu.Pag" hidden="1">#REF!</definedName>
    <definedName name="_21__123Graph_BCHART_3" hidden="1">#N/A</definedName>
    <definedName name="_21__123Graph_BCHART_4" hidden="1">#REF!</definedName>
    <definedName name="_21__123Graph_FCHART_2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1__FDSAUDITLINK__" hidden="1">{"fdsup://directions/FAT Viewer?action=UPDATE&amp;creator=factset&amp;DYN_ARGS=TRUE&amp;DOC_NAME=FAT:FQL_AUDITING_CLIENT_TEMPLATE.FAT&amp;display_string=Audit&amp;VAR:KEY=OHWJWZSHYR&amp;VAR:QUERY=RkZfRUJJVF9JQihBTk4sMzYxNjAsLCwsRVVSKQ==&amp;WINDOW=FIRST_POPUP&amp;HEIGHT=450&amp;WIDTH=450&amp;STAR","T_MAXIMIZED=FALSE&amp;VAR:CALENDAR=FIVEDAY&amp;VAR:SYMBOL=591344&amp;VAR:INDEX=0"}</definedName>
    <definedName name="_210__FDSAUDITLINK__" hidden="1">{"fdsup://directions/FAT Viewer?action=UPDATE&amp;creator=factset&amp;DYN_ARGS=TRUE&amp;DOC_NAME=FAT:FQL_AUDITING_CLIENT_TEMPLATE.FAT&amp;display_string=Audit&amp;VAR:KEY=XSXWFUNAZK&amp;VAR:QUERY=RkZfRUJJVF9JQignQU5OJywzNTE1NSwsLCwnR0JQJyk=&amp;WINDOW=FIRST_POPUP&amp;HEIGHT=450&amp;WIDTH=450&amp;","START_MAXIMIZED=FALSE&amp;VAR:CALENDAR=FIVEDAY&amp;VAR:SYMBOL=073833&amp;VAR:INDEX=0"}</definedName>
    <definedName name="_211__FDSAUDITLINK__" hidden="1">{"fdsup://directions/FAT Viewer?action=UPDATE&amp;creator=factset&amp;DYN_ARGS=TRUE&amp;DOC_NAME=FAT:FQL_AUDITING_CLIENT_TEMPLATE.FAT&amp;display_string=Audit&amp;VAR:KEY=PYHOBUPYDM&amp;VAR:QUERY=RkZfRUJJVF9JQignQU5OJywzNDc4OSwsLCwnR0JQJyk=&amp;WINDOW=FIRST_POPUP&amp;HEIGHT=450&amp;WIDTH=450&amp;","START_MAXIMIZED=FALSE&amp;VAR:CALENDAR=FIVEDAY&amp;VAR:SYMBOL=073833&amp;VAR:INDEX=0"}</definedName>
    <definedName name="_212__FDSAUDITLINK__" hidden="1">{"fdsup://directions/FAT Viewer?action=UPDATE&amp;creator=factset&amp;DYN_ARGS=TRUE&amp;DOC_NAME=FAT:FQL_AUDITING_CLIENT_TEMPLATE.FAT&amp;display_string=Audit&amp;VAR:KEY=HSDQBIRQRS&amp;VAR:QUERY=RkZfRUJJVF9JQignQU5OJywzNDQyNCwsLCwnR0JQJyk=&amp;WINDOW=FIRST_POPUP&amp;HEIGHT=450&amp;WIDTH=450&amp;","START_MAXIMIZED=FALSE&amp;VAR:CALENDAR=FIVEDAY&amp;VAR:SYMBOL=073833&amp;VAR:INDEX=0"}</definedName>
    <definedName name="_213__FDSAUDITLINK__" hidden="1">{"fdsup://directions/FAT Viewer?action=UPDATE&amp;creator=factset&amp;DYN_ARGS=TRUE&amp;DOC_NAME=FAT:FQL_AUDITING_CLIENT_TEMPLATE.FAT&amp;display_string=Audit&amp;VAR:KEY=XIDIJQDWBG&amp;VAR:QUERY=RkZfRUJJVF9JQignQU5OJywzNDA1OSwsLCwnR0JQJyk=&amp;WINDOW=FIRST_POPUP&amp;HEIGHT=450&amp;WIDTH=450&amp;","START_MAXIMIZED=FALSE&amp;VAR:CALENDAR=FIVEDAY&amp;VAR:SYMBOL=073833&amp;VAR:INDEX=0"}</definedName>
    <definedName name="_214__FDSAUDITLINK__" hidden="1">{"fdsup://directions/FAT Viewer?action=UPDATE&amp;creator=factset&amp;DYN_ARGS=TRUE&amp;DOC_NAME=FAT:FQL_AUDITING_CLIENT_TEMPLATE.FAT&amp;display_string=Audit&amp;VAR:KEY=TGZAPMBAVA&amp;VAR:QUERY=RkZfRUJJVF9JQignQU5OJywzMzY5NCwsLCwnR0JQJyk=&amp;WINDOW=FIRST_POPUP&amp;HEIGHT=450&amp;WIDTH=450&amp;","START_MAXIMIZED=FALSE&amp;VAR:CALENDAR=FIVEDAY&amp;VAR:SYMBOL=073833&amp;VAR:INDEX=0"}</definedName>
    <definedName name="_215__FDSAUDITLINK__" hidden="1">{"fdsup://directions/FAT Viewer?action=UPDATE&amp;creator=factset&amp;DYN_ARGS=TRUE&amp;DOC_NAME=FAT:FQL_AUDITING_CLIENT_TEMPLATE.FAT&amp;display_string=Audit&amp;VAR:KEY=PSPSHMDYJE&amp;VAR:QUERY=RkZfRUJJVF9JQignQU5OJywzMzMyOCwsLCwnR0JQJyk=&amp;WINDOW=FIRST_POPUP&amp;HEIGHT=450&amp;WIDTH=450&amp;","START_MAXIMIZED=FALSE&amp;VAR:CALENDAR=FIVEDAY&amp;VAR:SYMBOL=073833&amp;VAR:INDEX=0"}</definedName>
    <definedName name="_216__FDSAUDITLINK__" hidden="1">{"fdsup://directions/FAT Viewer?action=UPDATE&amp;creator=factset&amp;DYN_ARGS=TRUE&amp;DOC_NAME=FAT:FQL_AUDITING_CLIENT_TEMPLATE.FAT&amp;display_string=Audit&amp;VAR:KEY=JQHMPMPUNG&amp;VAR:QUERY=RkZfRUJJVF9JQignQU5OJywzMjk2MywsLCwnR0JQJyk=&amp;WINDOW=FIRST_POPUP&amp;HEIGHT=450&amp;WIDTH=450&amp;","START_MAXIMIZED=FALSE&amp;VAR:CALENDAR=FIVEDAY&amp;VAR:SYMBOL=073833&amp;VAR:INDEX=0"}</definedName>
    <definedName name="_217__FDSAUDITLINK__" hidden="1">{"fdsup://directions/FAT Viewer?action=UPDATE&amp;creator=factset&amp;DYN_ARGS=TRUE&amp;DOC_NAME=FAT:FQL_AUDITING_CLIENT_TEMPLATE.FAT&amp;display_string=Audit&amp;VAR:KEY=YNGDIBKBOX&amp;VAR:QUERY=RkZfRUJJVERBX0lCKCdBTk4nLDM5ODEzLCwsLCdES0snKQ==&amp;WINDOW=FIRST_POPUP&amp;HEIGHT=450&amp;WIDTH=","450&amp;START_MAXIMIZED=FALSE&amp;VAR:CALENDAR=FIVEDAY&amp;VAR:SYMBOL=594228&amp;VAR:INDEX=0"}</definedName>
    <definedName name="_218__FDSAUDITLINK__" hidden="1">{"fdsup://directions/FAT Viewer?action=UPDATE&amp;creator=factset&amp;DYN_ARGS=TRUE&amp;DOC_NAME=FAT:FQL_AUDITING_CLIENT_TEMPLATE.FAT&amp;display_string=Audit&amp;VAR:KEY=ULQLMVOTQH&amp;VAR:QUERY=RkZfRUJJVERBX0lCKCdBTk4nLDM5NDQ3LCwsLCdES0snKQ==&amp;WINDOW=FIRST_POPUP&amp;HEIGHT=450&amp;WIDTH=","450&amp;START_MAXIMIZED=FALSE&amp;VAR:CALENDAR=FIVEDAY&amp;VAR:SYMBOL=594228&amp;VAR:INDEX=0"}</definedName>
    <definedName name="_219__FDSAUDITLINK__" hidden="1">{"fdsup://directions/FAT Viewer?action=UPDATE&amp;creator=factset&amp;DYN_ARGS=TRUE&amp;DOC_NAME=FAT:FQL_AUDITING_CLIENT_TEMPLATE.FAT&amp;display_string=Audit&amp;VAR:KEY=CVKJEHYHIX&amp;VAR:QUERY=RkZfRUJJVERBX0lCKCdBTk4nLDM5MDgyLCwsLCdES0snKQ==&amp;WINDOW=FIRST_POPUP&amp;HEIGHT=450&amp;WIDTH=","450&amp;START_MAXIMIZED=FALSE&amp;VAR:CALENDAR=FIVEDAY&amp;VAR:SYMBOL=594228&amp;VAR:INDEX=0"}</definedName>
    <definedName name="_22__123Graph_ACHART_1" hidden="1">#REF!</definedName>
    <definedName name="_22__123Graph_BCHART_5" hidden="1">#N/A</definedName>
    <definedName name="_22__123Graph_BCHART_6" hidden="1">#REF!</definedName>
    <definedName name="_22__123Graph_FCHART_3" hidden="1">#REF!</definedName>
    <definedName name="_22__123Graph_XCHART_6" hidden="1">#REF!</definedName>
    <definedName name="_22__123Graph_XCHART_8" hidden="1">#REF!</definedName>
    <definedName name="_22__FDSAUDITLINK__" hidden="1">{"fdsup://directions/FAT Viewer?action=UPDATE&amp;creator=factset&amp;DYN_ARGS=TRUE&amp;DOC_NAME=FAT:FQL_AUDITING_CLIENT_TEMPLATE.FAT&amp;display_string=Audit&amp;VAR:KEY=QPEXQXEJOX&amp;VAR:QUERY=RkZfRUJJVF9JQihBTk4sMzU3OTUsLCwsRVVSKQ==&amp;WINDOW=FIRST_POPUP&amp;HEIGHT=450&amp;WIDTH=450&amp;STAR","T_MAXIMIZED=FALSE&amp;VAR:CALENDAR=FIVEDAY&amp;VAR:SYMBOL=591344&amp;VAR:INDEX=0"}</definedName>
    <definedName name="_220__FDSAUDITLINK__" hidden="1">{"fdsup://directions/FAT Viewer?action=UPDATE&amp;creator=factset&amp;DYN_ARGS=TRUE&amp;DOC_NAME=FAT:FQL_AUDITING_CLIENT_TEMPLATE.FAT&amp;display_string=Audit&amp;VAR:KEY=FWLSJYXIPA&amp;VAR:QUERY=RkZfRUJJVERBX0lCKCdBTk4nLDM4NzE3LCwsLCdES0snKQ==&amp;WINDOW=FIRST_POPUP&amp;HEIGHT=450&amp;WIDTH=","450&amp;START_MAXIMIZED=FALSE&amp;VAR:CALENDAR=FIVEDAY&amp;VAR:SYMBOL=594228&amp;VAR:INDEX=0"}</definedName>
    <definedName name="_221__FDSAUDITLINK__" hidden="1">{"fdsup://directions/FAT Viewer?action=UPDATE&amp;creator=factset&amp;DYN_ARGS=TRUE&amp;DOC_NAME=FAT:FQL_AUDITING_CLIENT_TEMPLATE.FAT&amp;display_string=Audit&amp;VAR:KEY=ZABEHATWLQ&amp;VAR:QUERY=RkZfRUJJVERBX0lCKCdBTk4nLDM4MzUyLCwsLCdES0snKQ==&amp;WINDOW=FIRST_POPUP&amp;HEIGHT=450&amp;WIDTH=","450&amp;START_MAXIMIZED=FALSE&amp;VAR:CALENDAR=FIVEDAY&amp;VAR:SYMBOL=594228&amp;VAR:INDEX=0"}</definedName>
    <definedName name="_222__FDSAUDITLINK__" hidden="1">{"fdsup://directions/FAT Viewer?action=UPDATE&amp;creator=factset&amp;DYN_ARGS=TRUE&amp;DOC_NAME=FAT:FQL_AUDITING_CLIENT_TEMPLATE.FAT&amp;display_string=Audit&amp;VAR:KEY=FIFQBAXIXM&amp;VAR:QUERY=RkZfRUJJVERBX0lCKCdBTk4nLDM3OTg2LCwsLCdES0snKQ==&amp;WINDOW=FIRST_POPUP&amp;HEIGHT=450&amp;WIDTH=","450&amp;START_MAXIMIZED=FALSE&amp;VAR:CALENDAR=FIVEDAY&amp;VAR:SYMBOL=594228&amp;VAR:INDEX=0"}</definedName>
    <definedName name="_223__FDSAUDITLINK__" hidden="1">{"fdsup://directions/FAT Viewer?action=UPDATE&amp;creator=factset&amp;DYN_ARGS=TRUE&amp;DOC_NAME=FAT:FQL_AUDITING_CLIENT_TEMPLATE.FAT&amp;display_string=Audit&amp;VAR:KEY=XQDOLKFALM&amp;VAR:QUERY=RkZfRUJJVERBX0lCKCdBTk4nLDM3NjIxLCwsLCdES0snKQ==&amp;WINDOW=FIRST_POPUP&amp;HEIGHT=450&amp;WIDTH=","450&amp;START_MAXIMIZED=FALSE&amp;VAR:CALENDAR=FIVEDAY&amp;VAR:SYMBOL=594228&amp;VAR:INDEX=0"}</definedName>
    <definedName name="_224__FDSAUDITLINK__" hidden="1">{"fdsup://directions/FAT Viewer?action=UPDATE&amp;creator=factset&amp;DYN_ARGS=TRUE&amp;DOC_NAME=FAT:FQL_AUDITING_CLIENT_TEMPLATE.FAT&amp;display_string=Audit&amp;VAR:KEY=FEVGPMTABE&amp;VAR:QUERY=RkZfRUJJVERBX0lCKCdBTk4nLDM3MjU2LCwsLCdES0snKQ==&amp;WINDOW=FIRST_POPUP&amp;HEIGHT=450&amp;WIDTH=","450&amp;START_MAXIMIZED=FALSE&amp;VAR:CALENDAR=FIVEDAY&amp;VAR:SYMBOL=594228&amp;VAR:INDEX=0"}</definedName>
    <definedName name="_225__FDSAUDITLINK__" hidden="1">{"fdsup://directions/FAT Viewer?action=UPDATE&amp;creator=factset&amp;DYN_ARGS=TRUE&amp;DOC_NAME=FAT:FQL_AUDITING_CLIENT_TEMPLATE.FAT&amp;display_string=Audit&amp;VAR:KEY=HSBQVQXEPC&amp;VAR:QUERY=RkZfRUJJVERBX0lCKCdBTk4nLDM2ODkxLCwsLCdES0snKQ==&amp;WINDOW=FIRST_POPUP&amp;HEIGHT=450&amp;WIDTH=","450&amp;START_MAXIMIZED=FALSE&amp;VAR:CALENDAR=FIVEDAY&amp;VAR:SYMBOL=594228&amp;VAR:INDEX=0"}</definedName>
    <definedName name="_226__FDSAUDITLINK__" hidden="1">{"fdsup://directions/FAT Viewer?action=UPDATE&amp;creator=factset&amp;DYN_ARGS=TRUE&amp;DOC_NAME=FAT:FQL_AUDITING_CLIENT_TEMPLATE.FAT&amp;display_string=Audit&amp;VAR:KEY=XIPEZYVKNQ&amp;VAR:QUERY=RkZfRUJJVERBX0lCKCdBTk4nLDM2NTI1LCwsLCdES0snKQ==&amp;WINDOW=FIRST_POPUP&amp;HEIGHT=450&amp;WIDTH=","450&amp;START_MAXIMIZED=FALSE&amp;VAR:CALENDAR=FIVEDAY&amp;VAR:SYMBOL=594228&amp;VAR:INDEX=0"}</definedName>
    <definedName name="_227__FDSAUDITLINK__" hidden="1">{"fdsup://directions/FAT Viewer?action=UPDATE&amp;creator=factset&amp;DYN_ARGS=TRUE&amp;DOC_NAME=FAT:FQL_AUDITING_CLIENT_TEMPLATE.FAT&amp;display_string=Audit&amp;VAR:KEY=RMDYTERAFK&amp;VAR:QUERY=RkZfRUJJVERBX0lCKCdBTk4nLDM2MTYwLCwsLCdES0snKQ==&amp;WINDOW=FIRST_POPUP&amp;HEIGHT=450&amp;WIDTH=","450&amp;START_MAXIMIZED=FALSE&amp;VAR:CALENDAR=FIVEDAY&amp;VAR:SYMBOL=594228&amp;VAR:INDEX=0"}</definedName>
    <definedName name="_228__FDSAUDITLINK__" hidden="1">{"fdsup://directions/FAT Viewer?action=UPDATE&amp;creator=factset&amp;DYN_ARGS=TRUE&amp;DOC_NAME=FAT:FQL_AUDITING_CLIENT_TEMPLATE.FAT&amp;display_string=Audit&amp;VAR:KEY=ZGBGZGPGXU&amp;VAR:QUERY=RkZfRUJJVERBX0lCKCdBTk4nLDM1Nzk1LCwsLCdES0snKQ==&amp;WINDOW=FIRST_POPUP&amp;HEIGHT=450&amp;WIDTH=","450&amp;START_MAXIMIZED=FALSE&amp;VAR:CALENDAR=FIVEDAY&amp;VAR:SYMBOL=594228&amp;VAR:INDEX=0"}</definedName>
    <definedName name="_229__FDSAUDITLINK__" hidden="1">{"fdsup://directions/FAT Viewer?action=UPDATE&amp;creator=factset&amp;DYN_ARGS=TRUE&amp;DOC_NAME=FAT:FQL_AUDITING_CLIENT_TEMPLATE.FAT&amp;display_string=Audit&amp;VAR:KEY=VEPOTKPAVS&amp;VAR:QUERY=RkZfRUJJVERBX0lCKCdBTk4nLDM1NDMwLCwsLCdES0snKQ==&amp;WINDOW=FIRST_POPUP&amp;HEIGHT=450&amp;WIDTH=","450&amp;START_MAXIMIZED=FALSE&amp;VAR:CALENDAR=FIVEDAY&amp;VAR:SYMBOL=594228&amp;VAR:INDEX=0"}</definedName>
    <definedName name="_23__123Graph_ACHART_3" hidden="1">#REF!</definedName>
    <definedName name="_23__123Graph_BCHART_7" hidden="1">#REF!</definedName>
    <definedName name="_23__123Graph_FCHART_4" hidden="1">#REF!</definedName>
    <definedName name="_23__123Graph_XChart_3" hidden="1">#REF!</definedName>
    <definedName name="_23__FDSAUDITLINK__" hidden="1">{"fdsup://directions/FAT Viewer?action=UPDATE&amp;creator=factset&amp;DYN_ARGS=TRUE&amp;DOC_NAME=FAT:FQL_AUDITING_CLIENT_TEMPLATE.FAT&amp;display_string=Audit&amp;VAR:KEY=IVABWVKJWF&amp;VAR:QUERY=RkZfRUJJVF9JQihBTk4sMzU0MzAsLCwsRVVSKQ==&amp;WINDOW=FIRST_POPUP&amp;HEIGHT=450&amp;WIDTH=450&amp;STAR","T_MAXIMIZED=FALSE&amp;VAR:CALENDAR=FIVEDAY&amp;VAR:SYMBOL=591344&amp;VAR:INDEX=0"}</definedName>
    <definedName name="_230__FDSAUDITLINK__" hidden="1">{"fdsup://directions/FAT Viewer?action=UPDATE&amp;creator=factset&amp;DYN_ARGS=TRUE&amp;DOC_NAME=FAT:FQL_AUDITING_CLIENT_TEMPLATE.FAT&amp;display_string=Audit&amp;VAR:KEY=RGZIFKLSFI&amp;VAR:QUERY=RkZfRUJJVERBX0lCKCdBTk4nLDM1MDY0LCwsLCdES0snKQ==&amp;WINDOW=FIRST_POPUP&amp;HEIGHT=450&amp;WIDTH=","450&amp;START_MAXIMIZED=FALSE&amp;VAR:CALENDAR=FIVEDAY&amp;VAR:SYMBOL=594228&amp;VAR:INDEX=0"}</definedName>
    <definedName name="_231__FDSAUDITLINK__" hidden="1">{"fdsup://directions/FAT Viewer?action=UPDATE&amp;creator=factset&amp;DYN_ARGS=TRUE&amp;DOC_NAME=FAT:FQL_AUDITING_CLIENT_TEMPLATE.FAT&amp;display_string=Audit&amp;VAR:KEY=NUJWJYDKDM&amp;VAR:QUERY=RkZfRUJJVERBX0lCKCdBTk4nLDM0Njk5LCwsLCdES0snKQ==&amp;WINDOW=FIRST_POPUP&amp;HEIGHT=450&amp;WIDTH=","450&amp;START_MAXIMIZED=FALSE&amp;VAR:CALENDAR=FIVEDAY&amp;VAR:SYMBOL=594228&amp;VAR:INDEX=0"}</definedName>
    <definedName name="_232__FDSAUDITLINK__" hidden="1">{"fdsup://directions/FAT Viewer?action=UPDATE&amp;creator=factset&amp;DYN_ARGS=TRUE&amp;DOC_NAME=FAT:FQL_AUDITING_CLIENT_TEMPLATE.FAT&amp;display_string=Audit&amp;VAR:KEY=DCFCVUJYTQ&amp;VAR:QUERY=RkZfRUJJVERBX0lCKCdBTk4nLDM0MzM0LCwsLCdES0snKQ==&amp;WINDOW=FIRST_POPUP&amp;HEIGHT=450&amp;WIDTH=","450&amp;START_MAXIMIZED=FALSE&amp;VAR:CALENDAR=FIVEDAY&amp;VAR:SYMBOL=594228&amp;VAR:INDEX=0"}</definedName>
    <definedName name="_233__FDSAUDITLINK__" hidden="1">{"fdsup://directions/FAT Viewer?action=UPDATE&amp;creator=factset&amp;DYN_ARGS=TRUE&amp;DOC_NAME=FAT:FQL_AUDITING_CLIENT_TEMPLATE.FAT&amp;display_string=Audit&amp;VAR:KEY=JONKNYBEBK&amp;VAR:QUERY=RkZfRUJJVERBX0lCKCdBTk4nLDMzOTY5LCwsLCdES0snKQ==&amp;WINDOW=FIRST_POPUP&amp;HEIGHT=450&amp;WIDTH=","450&amp;START_MAXIMIZED=FALSE&amp;VAR:CALENDAR=FIVEDAY&amp;VAR:SYMBOL=594228&amp;VAR:INDEX=0"}</definedName>
    <definedName name="_234__FDSAUDITLINK__" hidden="1">{"fdsup://directions/FAT Viewer?action=UPDATE&amp;creator=factset&amp;DYN_ARGS=TRUE&amp;DOC_NAME=FAT:FQL_AUDITING_CLIENT_TEMPLATE.FAT&amp;display_string=Audit&amp;VAR:KEY=RGPEPYHYTU&amp;VAR:QUERY=RkZfRUJJVERBX0lCKCdBTk4nLDMzNjAzLCwsLCdES0snKQ==&amp;WINDOW=FIRST_POPUP&amp;HEIGHT=450&amp;WIDTH=","450&amp;START_MAXIMIZED=FALSE&amp;VAR:CALENDAR=FIVEDAY&amp;VAR:SYMBOL=594228&amp;VAR:INDEX=0"}</definedName>
    <definedName name="_235__FDSAUDITLINK__" hidden="1">{"fdsup://directions/FAT Viewer?action=UPDATE&amp;creator=factset&amp;DYN_ARGS=TRUE&amp;DOC_NAME=FAT:FQL_AUDITING_CLIENT_TEMPLATE.FAT&amp;display_string=Audit&amp;VAR:KEY=TIRSJMHKFC&amp;VAR:QUERY=RkZfRUJJVERBX0lCKCdBTk4nLDMzMjM4LCwsLCdES0snKQ==&amp;WINDOW=FIRST_POPUP&amp;HEIGHT=450&amp;WIDTH=","450&amp;START_MAXIMIZED=FALSE&amp;VAR:CALENDAR=FIVEDAY&amp;VAR:SYMBOL=594228&amp;VAR:INDEX=0"}</definedName>
    <definedName name="_236__FDSAUDITLINK__" hidden="1">{"fdsup://directions/FAT Viewer?action=UPDATE&amp;creator=factset&amp;DYN_ARGS=TRUE&amp;DOC_NAME=FAT:FQL_AUDITING_CLIENT_TEMPLATE.FAT&amp;display_string=Audit&amp;VAR:KEY=HYLAFGDINA&amp;VAR:QUERY=RkZfRUJJVERBX0lCKCdBTk4nLDMyODczLCwsLCdES0snKQ==&amp;WINDOW=FIRST_POPUP&amp;HEIGHT=450&amp;WIDTH=","450&amp;START_MAXIMIZED=FALSE&amp;VAR:CALENDAR=FIVEDAY&amp;VAR:SYMBOL=594228&amp;VAR:INDEX=0"}</definedName>
    <definedName name="_237__FDSAUDITLINK__" hidden="1">{"fdsup://directions/FAT Viewer?action=UPDATE&amp;creator=factset&amp;DYN_ARGS=TRUE&amp;DOC_NAME=FAT:FQL_AUDITING_CLIENT_TEMPLATE.FAT&amp;display_string=Audit&amp;VAR:KEY=WRETWTMHKB&amp;VAR:QUERY=RkZfRUJJVERBX0lCKCdBTk4nLDM5ODEzLCwsLCdHQlAnKQ==&amp;WINDOW=FIRST_POPUP&amp;HEIGHT=450&amp;WIDTH=","450&amp;START_MAXIMIZED=FALSE&amp;VAR:CALENDAR=FIVEDAY&amp;VAR:SYMBOL=323868&amp;VAR:INDEX=0"}</definedName>
    <definedName name="_238__FDSAUDITLINK__" hidden="1">{"fdsup://directions/FAT Viewer?action=UPDATE&amp;creator=factset&amp;DYN_ARGS=TRUE&amp;DOC_NAME=FAT:FQL_AUDITING_CLIENT_TEMPLATE.FAT&amp;display_string=Audit&amp;VAR:KEY=IHYFIFOBWB&amp;VAR:QUERY=RkZfRUJJVERBX0lCKCdBTk4nLDM5NDQ3LCwsLCdHQlAnKQ==&amp;WINDOW=FIRST_POPUP&amp;HEIGHT=450&amp;WIDTH=","450&amp;START_MAXIMIZED=FALSE&amp;VAR:CALENDAR=FIVEDAY&amp;VAR:SYMBOL=323868&amp;VAR:INDEX=0"}</definedName>
    <definedName name="_239__FDSAUDITLINK__" hidden="1">{"fdsup://directions/FAT Viewer?action=UPDATE&amp;creator=factset&amp;DYN_ARGS=TRUE&amp;DOC_NAME=FAT:FQL_AUDITING_CLIENT_TEMPLATE.FAT&amp;display_string=Audit&amp;VAR:KEY=OXYVSPUJWJ&amp;VAR:QUERY=RkZfRUJJVERBX0lCKCdBTk4nLDM5MDgyLCwsLCdHQlAnKQ==&amp;WINDOW=FIRST_POPUP&amp;HEIGHT=450&amp;WIDTH=","450&amp;START_MAXIMIZED=FALSE&amp;VAR:CALENDAR=FIVEDAY&amp;VAR:SYMBOL=323868&amp;VAR:INDEX=0"}</definedName>
    <definedName name="_23edd" hidden="1">#REF!</definedName>
    <definedName name="_24__123Graph_BCHART_8" hidden="1">#REF!</definedName>
    <definedName name="_24__123Graph_DCHART_1" hidden="1">#N/A</definedName>
    <definedName name="_24__123Graph_FCHART_5" hidden="1">#REF!</definedName>
    <definedName name="_24__FDSAUDITLINK__" hidden="1">{"fdsup://directions/FAT Viewer?action=UPDATE&amp;creator=factset&amp;DYN_ARGS=TRUE&amp;DOC_NAME=FAT:FQL_AUDITING_CLIENT_TEMPLATE.FAT&amp;display_string=Audit&amp;VAR:KEY=ONOJSDCHAZ&amp;VAR:QUERY=RkZfRUJJVF9JQihBTk4sMzUwNjQsLCwsRVVSKQ==&amp;WINDOW=FIRST_POPUP&amp;HEIGHT=450&amp;WIDTH=450&amp;STAR","T_MAXIMIZED=FALSE&amp;VAR:CALENDAR=FIVEDAY&amp;VAR:SYMBOL=591344&amp;VAR:INDEX=0"}</definedName>
    <definedName name="_24_0_0Cwvu.GREY_A" hidden="1">#REF!</definedName>
    <definedName name="_24_0_0inv_in_immobil._immat" hidden="1">#REF!</definedName>
    <definedName name="_240__FDSAUDITLINK__" hidden="1">{"fdsup://directions/FAT Viewer?action=UPDATE&amp;creator=factset&amp;DYN_ARGS=TRUE&amp;DOC_NAME=FAT:FQL_AUDITING_CLIENT_TEMPLATE.FAT&amp;display_string=Audit&amp;VAR:KEY=DAFCNEXELY&amp;VAR:QUERY=RkZfRUJJVERBX0lCKCdBTk4nLDM4NzE3LCwsLCdHQlAnKQ==&amp;WINDOW=FIRST_POPUP&amp;HEIGHT=450&amp;WIDTH=","450&amp;START_MAXIMIZED=FALSE&amp;VAR:CALENDAR=FIVEDAY&amp;VAR:SYMBOL=323868&amp;VAR:INDEX=0"}</definedName>
    <definedName name="_241__FDSAUDITLINK__" hidden="1">{"fdsup://directions/FAT Viewer?action=UPDATE&amp;creator=factset&amp;DYN_ARGS=TRUE&amp;DOC_NAME=FAT:FQL_AUDITING_CLIENT_TEMPLATE.FAT&amp;display_string=Audit&amp;VAR:KEY=FANMVGXGVU&amp;VAR:QUERY=RkZfRUJJVERBX0lCKCdBTk4nLDM4MzUyLCwsLCdHQlAnKQ==&amp;WINDOW=FIRST_POPUP&amp;HEIGHT=450&amp;WIDTH=","450&amp;START_MAXIMIZED=FALSE&amp;VAR:CALENDAR=FIVEDAY&amp;VAR:SYMBOL=323868&amp;VAR:INDEX=0"}</definedName>
    <definedName name="_242__FDSAUDITLINK__" hidden="1">{"fdsup://directions/FAT Viewer?action=UPDATE&amp;creator=factset&amp;DYN_ARGS=TRUE&amp;DOC_NAME=FAT:FQL_AUDITING_CLIENT_TEMPLATE.FAT&amp;display_string=Audit&amp;VAR:KEY=BETAZCVIRC&amp;VAR:QUERY=RkZfRUJJVERBX0lCKCdBTk4nLDM3OTg2LCwsLCdHQlAnKQ==&amp;WINDOW=FIRST_POPUP&amp;HEIGHT=450&amp;WIDTH=","450&amp;START_MAXIMIZED=FALSE&amp;VAR:CALENDAR=FIVEDAY&amp;VAR:SYMBOL=323868&amp;VAR:INDEX=0"}</definedName>
    <definedName name="_243__FDSAUDITLINK__" hidden="1">{"fdsup://directions/FAT Viewer?action=UPDATE&amp;creator=factset&amp;DYN_ARGS=TRUE&amp;DOC_NAME=FAT:FQL_AUDITING_CLIENT_TEMPLATE.FAT&amp;display_string=Audit&amp;VAR:KEY=ZGPUNGLOHG&amp;VAR:QUERY=RkZfRUJJVERBX0lCKCdBTk4nLDM3NjIxLCwsLCdHQlAnKQ==&amp;WINDOW=FIRST_POPUP&amp;HEIGHT=450&amp;WIDTH=","450&amp;START_MAXIMIZED=FALSE&amp;VAR:CALENDAR=FIVEDAY&amp;VAR:SYMBOL=323868&amp;VAR:INDEX=0"}</definedName>
    <definedName name="_244__FDSAUDITLINK__" hidden="1">{"fdsup://directions/FAT Viewer?action=UPDATE&amp;creator=factset&amp;DYN_ARGS=TRUE&amp;DOC_NAME=FAT:FQL_AUDITING_CLIENT_TEMPLATE.FAT&amp;display_string=Audit&amp;VAR:KEY=ZCLUXUZCVU&amp;VAR:QUERY=RkZfRUJJVERBX0lCKCdBTk4nLDM3MjU2LCwsLCdHQlAnKQ==&amp;WINDOW=FIRST_POPUP&amp;HEIGHT=450&amp;WIDTH=","450&amp;START_MAXIMIZED=FALSE&amp;VAR:CALENDAR=FIVEDAY&amp;VAR:SYMBOL=323868&amp;VAR:INDEX=0"}</definedName>
    <definedName name="_245__FDSAUDITLINK__" hidden="1">{"fdsup://directions/FAT Viewer?action=UPDATE&amp;creator=factset&amp;DYN_ARGS=TRUE&amp;DOC_NAME=FAT:FQL_AUDITING_CLIENT_TEMPLATE.FAT&amp;display_string=Audit&amp;VAR:KEY=FAJANEZGVQ&amp;VAR:QUERY=RkZfRUJJVERBX0lCKCdBTk4nLDM2ODkxLCwsLCdHQlAnKQ==&amp;WINDOW=FIRST_POPUP&amp;HEIGHT=450&amp;WIDTH=","450&amp;START_MAXIMIZED=FALSE&amp;VAR:CALENDAR=FIVEDAY&amp;VAR:SYMBOL=323868&amp;VAR:INDEX=0"}</definedName>
    <definedName name="_246__FDSAUDITLINK__" hidden="1">{"fdsup://directions/FAT Viewer?action=UPDATE&amp;creator=factset&amp;DYN_ARGS=TRUE&amp;DOC_NAME=FAT:FQL_AUDITING_CLIENT_TEMPLATE.FAT&amp;display_string=Audit&amp;VAR:KEY=HQRSBQPSTM&amp;VAR:QUERY=RkZfRUJJVERBX0lCKCdBTk4nLDM2NTI1LCwsLCdHQlAnKQ==&amp;WINDOW=FIRST_POPUP&amp;HEIGHT=450&amp;WIDTH=","450&amp;START_MAXIMIZED=FALSE&amp;VAR:CALENDAR=FIVEDAY&amp;VAR:SYMBOL=323868&amp;VAR:INDEX=0"}</definedName>
    <definedName name="_247__FDSAUDITLINK__" hidden="1">{"fdsup://directions/FAT Viewer?action=UPDATE&amp;creator=factset&amp;DYN_ARGS=TRUE&amp;DOC_NAME=FAT:FQL_AUDITING_CLIENT_TEMPLATE.FAT&amp;display_string=Audit&amp;VAR:KEY=BMVAVATQJO&amp;VAR:QUERY=RkZfRUJJVERBX0lCKCdBTk4nLDM2MTYwLCwsLCdHQlAnKQ==&amp;WINDOW=FIRST_POPUP&amp;HEIGHT=450&amp;WIDTH=","450&amp;START_MAXIMIZED=FALSE&amp;VAR:CALENDAR=FIVEDAY&amp;VAR:SYMBOL=323868&amp;VAR:INDEX=0"}</definedName>
    <definedName name="_248__FDSAUDITLINK__" hidden="1">{"fdsup://directions/FAT Viewer?action=UPDATE&amp;creator=factset&amp;DYN_ARGS=TRUE&amp;DOC_NAME=FAT:FQL_AUDITING_CLIENT_TEMPLATE.FAT&amp;display_string=Audit&amp;VAR:KEY=PWDWHYNKXK&amp;VAR:QUERY=RkZfRUJJVERBX0lCKCdBTk4nLDM1Nzk1LCwsLCdHQlAnKQ==&amp;WINDOW=FIRST_POPUP&amp;HEIGHT=450&amp;WIDTH=","450&amp;START_MAXIMIZED=FALSE&amp;VAR:CALENDAR=FIVEDAY&amp;VAR:SYMBOL=323868&amp;VAR:INDEX=0"}</definedName>
    <definedName name="_249__FDSAUDITLINK__" hidden="1">{"fdsup://directions/FAT Viewer?action=UPDATE&amp;creator=factset&amp;DYN_ARGS=TRUE&amp;DOC_NAME=FAT:FQL_AUDITING_CLIENT_TEMPLATE.FAT&amp;display_string=Audit&amp;VAR:KEY=ZWLOHMBAFQ&amp;VAR:QUERY=RkZfRUJJVERBX0lCKCdBTk4nLDM1NDMwLCwsLCdHQlAnKQ==&amp;WINDOW=FIRST_POPUP&amp;HEIGHT=450&amp;WIDTH=","450&amp;START_MAXIMIZED=FALSE&amp;VAR:CALENDAR=FIVEDAY&amp;VAR:SYMBOL=323868&amp;VAR:INDEX=0"}</definedName>
    <definedName name="_25__123Graph_BCHART_1" hidden="1">#REF!</definedName>
    <definedName name="_25__123Graph_CCHART_4" hidden="1">#REF!</definedName>
    <definedName name="_25__FDSAUDITLINK__" hidden="1">{"fdsup://directions/FAT Viewer?action=UPDATE&amp;creator=factset&amp;DYN_ARGS=TRUE&amp;DOC_NAME=FAT:FQL_AUDITING_CLIENT_TEMPLATE.FAT&amp;display_string=Audit&amp;VAR:KEY=GDEBIXMBUP&amp;VAR:QUERY=RkZfRUJJVF9JQihBTk4sMzQ2OTksLCwsRVVSKQ==&amp;WINDOW=FIRST_POPUP&amp;HEIGHT=450&amp;WIDTH=450&amp;STAR","T_MAXIMIZED=FALSE&amp;VAR:CALENDAR=FIVEDAY&amp;VAR:SYMBOL=591344&amp;VAR:INDEX=0"}</definedName>
    <definedName name="_25_0_0Cwvu.GREY_A" hidden="1">#REF!</definedName>
    <definedName name="_250__FDSAUDITLINK__" hidden="1">{"fdsup://directions/FAT Viewer?action=UPDATE&amp;creator=factset&amp;DYN_ARGS=TRUE&amp;DOC_NAME=FAT:FQL_AUDITING_CLIENT_TEMPLATE.FAT&amp;display_string=Audit&amp;VAR:KEY=BSDIDQRGJU&amp;VAR:QUERY=RkZfRUJJVERBX0lCKCdBTk4nLDM1MDY0LCwsLCdHQlAnKQ==&amp;WINDOW=FIRST_POPUP&amp;HEIGHT=450&amp;WIDTH=","450&amp;START_MAXIMIZED=FALSE&amp;VAR:CALENDAR=FIVEDAY&amp;VAR:SYMBOL=323868&amp;VAR:INDEX=0"}</definedName>
    <definedName name="_251__FDSAUDITLINK__" hidden="1">{"fdsup://directions/FAT Viewer?action=UPDATE&amp;creator=factset&amp;DYN_ARGS=TRUE&amp;DOC_NAME=FAT:FQL_AUDITING_CLIENT_TEMPLATE.FAT&amp;display_string=Audit&amp;VAR:KEY=DOBANWBSFS&amp;VAR:QUERY=RkZfRUJJVERBX0lCKCdBTk4nLDM0Njk5LCwsLCdHQlAnKQ==&amp;WINDOW=FIRST_POPUP&amp;HEIGHT=450&amp;WIDTH=","450&amp;START_MAXIMIZED=FALSE&amp;VAR:CALENDAR=FIVEDAY&amp;VAR:SYMBOL=323868&amp;VAR:INDEX=0"}</definedName>
    <definedName name="_252__FDSAUDITLINK__" hidden="1">{"fdsup://directions/FAT Viewer?action=UPDATE&amp;creator=factset&amp;DYN_ARGS=TRUE&amp;DOC_NAME=FAT:FQL_AUDITING_CLIENT_TEMPLATE.FAT&amp;display_string=Audit&amp;VAR:KEY=HOPQHIZYXQ&amp;VAR:QUERY=RkZfRUJJVERBX0lCKCdBTk4nLDM0MzM0LCwsLCdHQlAnKQ==&amp;WINDOW=FIRST_POPUP&amp;HEIGHT=450&amp;WIDTH=","450&amp;START_MAXIMIZED=FALSE&amp;VAR:CALENDAR=FIVEDAY&amp;VAR:SYMBOL=323868&amp;VAR:INDEX=0"}</definedName>
    <definedName name="_253__FDSAUDITLINK__" hidden="1">{"fdsup://directions/FAT Viewer?action=UPDATE&amp;creator=factset&amp;DYN_ARGS=TRUE&amp;DOC_NAME=FAT:FQL_AUDITING_CLIENT_TEMPLATE.FAT&amp;display_string=Audit&amp;VAR:KEY=RWXWJQTSBY&amp;VAR:QUERY=RkZfRUJJVERBX0lCKCdBTk4nLDMzOTY5LCwsLCdHQlAnKQ==&amp;WINDOW=FIRST_POPUP&amp;HEIGHT=450&amp;WIDTH=","450&amp;START_MAXIMIZED=FALSE&amp;VAR:CALENDAR=FIVEDAY&amp;VAR:SYMBOL=323868&amp;VAR:INDEX=0"}</definedName>
    <definedName name="_254__FDSAUDITLINK__" hidden="1">{"fdsup://directions/FAT Viewer?action=UPDATE&amp;creator=factset&amp;DYN_ARGS=TRUE&amp;DOC_NAME=FAT:FQL_AUDITING_CLIENT_TEMPLATE.FAT&amp;display_string=Audit&amp;VAR:KEY=LITKHSJWLW&amp;VAR:QUERY=RkZfRUJJVERBX0lCKCdBTk4nLDMzNjAzLCwsLCdHQlAnKQ==&amp;WINDOW=FIRST_POPUP&amp;HEIGHT=450&amp;WIDTH=","450&amp;START_MAXIMIZED=FALSE&amp;VAR:CALENDAR=FIVEDAY&amp;VAR:SYMBOL=323868&amp;VAR:INDEX=0"}</definedName>
    <definedName name="_255__FDSAUDITLINK__" hidden="1">{"fdsup://directions/FAT Viewer?action=UPDATE&amp;creator=factset&amp;DYN_ARGS=TRUE&amp;DOC_NAME=FAT:FQL_AUDITING_CLIENT_TEMPLATE.FAT&amp;display_string=Audit&amp;VAR:KEY=ZOXMVWJMTY&amp;VAR:QUERY=RkZfRUJJVERBX0lCKCdBTk4nLDMzMjM4LCwsLCdHQlAnKQ==&amp;WINDOW=FIRST_POPUP&amp;HEIGHT=450&amp;WIDTH=","450&amp;START_MAXIMIZED=FALSE&amp;VAR:CALENDAR=FIVEDAY&amp;VAR:SYMBOL=323868&amp;VAR:INDEX=0"}</definedName>
    <definedName name="_256__FDSAUDITLINK__" hidden="1">{"fdsup://directions/FAT Viewer?action=UPDATE&amp;creator=factset&amp;DYN_ARGS=TRUE&amp;DOC_NAME=FAT:FQL_AUDITING_CLIENT_TEMPLATE.FAT&amp;display_string=Audit&amp;VAR:KEY=JORAZSHAFI&amp;VAR:QUERY=RkZfRUJJVERBX0lCKCdBTk4nLDMyODczLCwsLCdHQlAnKQ==&amp;WINDOW=FIRST_POPUP&amp;HEIGHT=450&amp;WIDTH=","450&amp;START_MAXIMIZED=FALSE&amp;VAR:CALENDAR=FIVEDAY&amp;VAR:SYMBOL=323868&amp;VAR:INDEX=0"}</definedName>
    <definedName name="_257__FDSAUDITLINK__" hidden="1">{"fdsup://directions/FAT Viewer?action=UPDATE&amp;creator=factset&amp;DYN_ARGS=TRUE&amp;DOC_NAME=FAT:FQL_AUDITING_CLIENT_TEMPLATE.FAT&amp;display_string=Audit&amp;VAR:KEY=GJKNYRILCL&amp;VAR:QUERY=RkZfRUJJVERBX0lCKCdBTk4nLDM5ODEzLCwsLCdHQlAnKQ==&amp;WINDOW=FIRST_POPUP&amp;HEIGHT=450&amp;WIDTH=","450&amp;START_MAXIMIZED=FALSE&amp;VAR:CALENDAR=FIVEDAY&amp;VAR:SYMBOL=011827&amp;VAR:INDEX=0"}</definedName>
    <definedName name="_258__FDSAUDITLINK__" hidden="1">{"fdsup://directions/FAT Viewer?action=UPDATE&amp;creator=factset&amp;DYN_ARGS=TRUE&amp;DOC_NAME=FAT:FQL_AUDITING_CLIENT_TEMPLATE.FAT&amp;display_string=Audit&amp;VAR:KEY=MLGPWDCJOF&amp;VAR:QUERY=RkZfRUJJVERBX0lCKCdBTk4nLDM5NDQ3LCwsLCdHQlAnKQ==&amp;WINDOW=FIRST_POPUP&amp;HEIGHT=450&amp;WIDTH=","450&amp;START_MAXIMIZED=FALSE&amp;VAR:CALENDAR=FIVEDAY&amp;VAR:SYMBOL=011827&amp;VAR:INDEX=0"}</definedName>
    <definedName name="_259__FDSAUDITLINK__" hidden="1">{"fdsup://directions/FAT Viewer?action=UPDATE&amp;creator=factset&amp;DYN_ARGS=TRUE&amp;DOC_NAME=FAT:FQL_AUDITING_CLIENT_TEMPLATE.FAT&amp;display_string=Audit&amp;VAR:KEY=SNKLYVAJUP&amp;VAR:QUERY=RkZfRUJJVERBX0lCKCdBTk4nLDM5MDgyLCwsLCdHQlAnKQ==&amp;WINDOW=FIRST_POPUP&amp;HEIGHT=450&amp;WIDTH=","450&amp;START_MAXIMIZED=FALSE&amp;VAR:CALENDAR=FIVEDAY&amp;VAR:SYMBOL=011827&amp;VAR:INDEX=0"}</definedName>
    <definedName name="_26__123Graph_BCHART_3" hidden="1">#REF!</definedName>
    <definedName name="_26__123Graph_CCHART_6" hidden="1">#REF!</definedName>
    <definedName name="_26__123Graph_LBL_ACHART_1" hidden="1">#N/A</definedName>
    <definedName name="_26__FDSAUDITLINK__" hidden="1">{"fdsup://directions/FAT Viewer?action=UPDATE&amp;creator=factset&amp;DYN_ARGS=TRUE&amp;DOC_NAME=FAT:FQL_AUDITING_CLIENT_TEMPLATE.FAT&amp;display_string=Audit&amp;VAR:KEY=WJWDEFWFCL&amp;VAR:QUERY=RkZfRUJJVF9JQihBTk4sMzQzMzQsLCwsRVVSKQ==&amp;WINDOW=FIRST_POPUP&amp;HEIGHT=450&amp;WIDTH=450&amp;STAR","T_MAXIMIZED=FALSE&amp;VAR:CALENDAR=FIVEDAY&amp;VAR:SYMBOL=591344&amp;VAR:INDEX=0"}</definedName>
    <definedName name="_260__FDSAUDITLINK__" hidden="1">{"fdsup://directions/FAT Viewer?action=UPDATE&amp;creator=factset&amp;DYN_ARGS=TRUE&amp;DOC_NAME=FAT:FQL_AUDITING_CLIENT_TEMPLATE.FAT&amp;display_string=Audit&amp;VAR:KEY=HSDYJIRMRA&amp;VAR:QUERY=RkZfRUJJVERBX0lCKCdBTk4nLDM4NzE3LCwsLCdHQlAnKQ==&amp;WINDOW=FIRST_POPUP&amp;HEIGHT=450&amp;WIDTH=","450&amp;START_MAXIMIZED=FALSE&amp;VAR:CALENDAR=FIVEDAY&amp;VAR:SYMBOL=011827&amp;VAR:INDEX=0"}</definedName>
    <definedName name="_261__FDSAUDITLINK__" hidden="1">{"fdsup://directions/FAT Viewer?action=UPDATE&amp;creator=factset&amp;DYN_ARGS=TRUE&amp;DOC_NAME=FAT:FQL_AUDITING_CLIENT_TEMPLATE.FAT&amp;display_string=Audit&amp;VAR:KEY=NMJQRQDQLK&amp;VAR:QUERY=RkZfRUJJVERBX0lCKCdBTk4nLDM4MzUyLCwsLCdHQlAnKQ==&amp;WINDOW=FIRST_POPUP&amp;HEIGHT=450&amp;WIDTH=","450&amp;START_MAXIMIZED=FALSE&amp;VAR:CALENDAR=FIVEDAY&amp;VAR:SYMBOL=011827&amp;VAR:INDEX=0"}</definedName>
    <definedName name="_262__FDSAUDITLINK__" hidden="1">{"fdsup://directions/FAT Viewer?action=UPDATE&amp;creator=factset&amp;DYN_ARGS=TRUE&amp;DOC_NAME=FAT:FQL_AUDITING_CLIENT_TEMPLATE.FAT&amp;display_string=Audit&amp;VAR:KEY=JEFEBOHMJQ&amp;VAR:QUERY=RkZfRUJJVERBX0lCKCdBTk4nLDM3OTg2LCwsLCdHQlAnKQ==&amp;WINDOW=FIRST_POPUP&amp;HEIGHT=450&amp;WIDTH=","450&amp;START_MAXIMIZED=FALSE&amp;VAR:CALENDAR=FIVEDAY&amp;VAR:SYMBOL=011827&amp;VAR:INDEX=0"}</definedName>
    <definedName name="_263__FDSAUDITLINK__" hidden="1">{"fdsup://directions/FAT Viewer?action=UPDATE&amp;creator=factset&amp;DYN_ARGS=TRUE&amp;DOC_NAME=FAT:FQL_AUDITING_CLIENT_TEMPLATE.FAT&amp;display_string=Audit&amp;VAR:KEY=RYLCHSXCXI&amp;VAR:QUERY=RkZfRUJJVERBX0lCKCdBTk4nLDM3NjIxLCwsLCdHQlAnKQ==&amp;WINDOW=FIRST_POPUP&amp;HEIGHT=450&amp;WIDTH=","450&amp;START_MAXIMIZED=FALSE&amp;VAR:CALENDAR=FIVEDAY&amp;VAR:SYMBOL=011827&amp;VAR:INDEX=0"}</definedName>
    <definedName name="_264__FDSAUDITLINK__" hidden="1">{"fdsup://directions/FAT Viewer?action=UPDATE&amp;creator=factset&amp;DYN_ARGS=TRUE&amp;DOC_NAME=FAT:FQL_AUDITING_CLIENT_TEMPLATE.FAT&amp;display_string=Audit&amp;VAR:KEY=FSRCNYRKHY&amp;VAR:QUERY=RkZfRUJJVERBX0lCKCdBTk4nLDM3MjU2LCwsLCdHQlAnKQ==&amp;WINDOW=FIRST_POPUP&amp;HEIGHT=450&amp;WIDTH=","450&amp;START_MAXIMIZED=FALSE&amp;VAR:CALENDAR=FIVEDAY&amp;VAR:SYMBOL=011827&amp;VAR:INDEX=0"}</definedName>
    <definedName name="_265__FDSAUDITLINK__" hidden="1">{"fdsup://directions/FAT Viewer?action=UPDATE&amp;creator=factset&amp;DYN_ARGS=TRUE&amp;DOC_NAME=FAT:FQL_AUDITING_CLIENT_TEMPLATE.FAT&amp;display_string=Audit&amp;VAR:KEY=JMBEXMFGFY&amp;VAR:QUERY=RkZfRUJJVERBX0lCKCdBTk4nLDM2ODkxLCwsLCdHQlAnKQ==&amp;WINDOW=FIRST_POPUP&amp;HEIGHT=450&amp;WIDTH=","450&amp;START_MAXIMIZED=FALSE&amp;VAR:CALENDAR=FIVEDAY&amp;VAR:SYMBOL=011827&amp;VAR:INDEX=0"}</definedName>
    <definedName name="_266__FDSAUDITLINK__" hidden="1">{"fdsup://directions/FAT Viewer?action=UPDATE&amp;creator=factset&amp;DYN_ARGS=TRUE&amp;DOC_NAME=FAT:FQL_AUDITING_CLIENT_TEMPLATE.FAT&amp;display_string=Audit&amp;VAR:KEY=TMROBCNIVO&amp;VAR:QUERY=RkZfRUJJVERBX0lCKCdBTk4nLDM2NTI1LCwsLCdHQlAnKQ==&amp;WINDOW=FIRST_POPUP&amp;HEIGHT=450&amp;WIDTH=","450&amp;START_MAXIMIZED=FALSE&amp;VAR:CALENDAR=FIVEDAY&amp;VAR:SYMBOL=011827&amp;VAR:INDEX=0"}</definedName>
    <definedName name="_267__FDSAUDITLINK__" hidden="1">{"fdsup://directions/FAT Viewer?action=UPDATE&amp;creator=factset&amp;DYN_ARGS=TRUE&amp;DOC_NAME=FAT:FQL_AUDITING_CLIENT_TEMPLATE.FAT&amp;display_string=Audit&amp;VAR:KEY=FETIDWVCHK&amp;VAR:QUERY=RkZfRUJJVERBX0lCKCdBTk4nLDM2MTYwLCwsLCdHQlAnKQ==&amp;WINDOW=FIRST_POPUP&amp;HEIGHT=450&amp;WIDTH=","450&amp;START_MAXIMIZED=FALSE&amp;VAR:CALENDAR=FIVEDAY&amp;VAR:SYMBOL=011827&amp;VAR:INDEX=0"}</definedName>
    <definedName name="_268__FDSAUDITLINK__" hidden="1">{"fdsup://directions/FAT Viewer?action=UPDATE&amp;creator=factset&amp;DYN_ARGS=TRUE&amp;DOC_NAME=FAT:FQL_AUDITING_CLIENT_TEMPLATE.FAT&amp;display_string=Audit&amp;VAR:KEY=HURGTOPUXU&amp;VAR:QUERY=RkZfRUJJVERBX0lCKCdBTk4nLDM1Nzk1LCwsLCdHQlAnKQ==&amp;WINDOW=FIRST_POPUP&amp;HEIGHT=450&amp;WIDTH=","450&amp;START_MAXIMIZED=FALSE&amp;VAR:CALENDAR=FIVEDAY&amp;VAR:SYMBOL=011827&amp;VAR:INDEX=0"}</definedName>
    <definedName name="_269__FDSAUDITLINK__" hidden="1">{"fdsup://directions/FAT Viewer?action=UPDATE&amp;creator=factset&amp;DYN_ARGS=TRUE&amp;DOC_NAME=FAT:FQL_AUDITING_CLIENT_TEMPLATE.FAT&amp;display_string=Audit&amp;VAR:KEY=PAXKVILSJG&amp;VAR:QUERY=RkZfRUJJVERBX0lCKCdBTk4nLDM1NDMwLCwsLCdHQlAnKQ==&amp;WINDOW=FIRST_POPUP&amp;HEIGHT=450&amp;WIDTH=","450&amp;START_MAXIMIZED=FALSE&amp;VAR:CALENDAR=FIVEDAY&amp;VAR:SYMBOL=011827&amp;VAR:INDEX=0"}</definedName>
    <definedName name="_27__123Graph_CCHART_7" hidden="1">#REF!</definedName>
    <definedName name="_27__123Graph_LBL_ACHART_3" hidden="1">#N/A</definedName>
    <definedName name="_27__FDSAUDITLINK__" hidden="1">{"fdsup://directions/FAT Viewer?action=UPDATE&amp;creator=factset&amp;DYN_ARGS=TRUE&amp;DOC_NAME=FAT:FQL_AUDITING_CLIENT_TEMPLATE.FAT&amp;display_string=Audit&amp;VAR:KEY=URWBMLODYF&amp;VAR:QUERY=RkZfRUJJVF9JQihBTk4sMzM5NjksLCwsRVVSKQ==&amp;WINDOW=FIRST_POPUP&amp;HEIGHT=450&amp;WIDTH=450&amp;STAR","T_MAXIMIZED=FALSE&amp;VAR:CALENDAR=FIVEDAY&amp;VAR:SYMBOL=591344&amp;VAR:INDEX=0"}</definedName>
    <definedName name="_270__FDSAUDITLINK__" hidden="1">{"fdsup://directions/FAT Viewer?action=UPDATE&amp;creator=factset&amp;DYN_ARGS=TRUE&amp;DOC_NAME=FAT:FQL_AUDITING_CLIENT_TEMPLATE.FAT&amp;display_string=Audit&amp;VAR:KEY=HUBAFQVOZE&amp;VAR:QUERY=RkZfRUJJVERBX0lCKCdBTk4nLDM1MDY0LCwsLCdHQlAnKQ==&amp;WINDOW=FIRST_POPUP&amp;HEIGHT=450&amp;WIDTH=","450&amp;START_MAXIMIZED=FALSE&amp;VAR:CALENDAR=FIVEDAY&amp;VAR:SYMBOL=011827&amp;VAR:INDEX=0"}</definedName>
    <definedName name="_271__FDSAUDITLINK__" hidden="1">{"fdsup://directions/FAT Viewer?action=UPDATE&amp;creator=factset&amp;DYN_ARGS=TRUE&amp;DOC_NAME=FAT:FQL_AUDITING_CLIENT_TEMPLATE.FAT&amp;display_string=Audit&amp;VAR:KEY=XEJUJQFSRS&amp;VAR:QUERY=RkZfRUJJVERBX0lCKCdBTk4nLDM0Njk5LCwsLCdHQlAnKQ==&amp;WINDOW=FIRST_POPUP&amp;HEIGHT=450&amp;WIDTH=","450&amp;START_MAXIMIZED=FALSE&amp;VAR:CALENDAR=FIVEDAY&amp;VAR:SYMBOL=011827&amp;VAR:INDEX=0"}</definedName>
    <definedName name="_272__FDSAUDITLINK__" hidden="1">{"fdsup://directions/FAT Viewer?action=UPDATE&amp;creator=factset&amp;DYN_ARGS=TRUE&amp;DOC_NAME=FAT:FQL_AUDITING_CLIENT_TEMPLATE.FAT&amp;display_string=Audit&amp;VAR:KEY=DAJCFSZOPM&amp;VAR:QUERY=RkZfRUJJVERBX0lCKCdBTk4nLDM0MzM0LCwsLCdHQlAnKQ==&amp;WINDOW=FIRST_POPUP&amp;HEIGHT=450&amp;WIDTH=","450&amp;START_MAXIMIZED=FALSE&amp;VAR:CALENDAR=FIVEDAY&amp;VAR:SYMBOL=011827&amp;VAR:INDEX=0"}</definedName>
    <definedName name="_273__FDSAUDITLINK__" hidden="1">{"fdsup://directions/FAT Viewer?action=UPDATE&amp;creator=factset&amp;DYN_ARGS=TRUE&amp;DOC_NAME=FAT:FQL_AUDITING_CLIENT_TEMPLATE.FAT&amp;display_string=Audit&amp;VAR:KEY=HQBOFKHEFK&amp;VAR:QUERY=RkZfRUJJVERBX0lCKCdBTk4nLDMzOTY5LCwsLCdHQlAnKQ==&amp;WINDOW=FIRST_POPUP&amp;HEIGHT=450&amp;WIDTH=","450&amp;START_MAXIMIZED=FALSE&amp;VAR:CALENDAR=FIVEDAY&amp;VAR:SYMBOL=011827&amp;VAR:INDEX=0"}</definedName>
    <definedName name="_274__FDSAUDITLINK__" hidden="1">{"fdsup://directions/FAT Viewer?action=UPDATE&amp;creator=factset&amp;DYN_ARGS=TRUE&amp;DOC_NAME=FAT:FQL_AUDITING_CLIENT_TEMPLATE.FAT&amp;display_string=Audit&amp;VAR:KEY=PKVKFCFITM&amp;VAR:QUERY=RkZfRUJJVERBX0lCKCdBTk4nLDMzNjAzLCwsLCdHQlAnKQ==&amp;WINDOW=FIRST_POPUP&amp;HEIGHT=450&amp;WIDTH=","450&amp;START_MAXIMIZED=FALSE&amp;VAR:CALENDAR=FIVEDAY&amp;VAR:SYMBOL=011827&amp;VAR:INDEX=0"}</definedName>
    <definedName name="_275__FDSAUDITLINK__" hidden="1">{"fdsup://directions/FAT Viewer?action=UPDATE&amp;creator=factset&amp;DYN_ARGS=TRUE&amp;DOC_NAME=FAT:FQL_AUDITING_CLIENT_TEMPLATE.FAT&amp;display_string=Audit&amp;VAR:KEY=XYXOZUHAHA&amp;VAR:QUERY=RkZfRUJJVERBX0lCKCdBTk4nLDMzMjM4LCwsLCdHQlAnKQ==&amp;WINDOW=FIRST_POPUP&amp;HEIGHT=450&amp;WIDTH=","450&amp;START_MAXIMIZED=FALSE&amp;VAR:CALENDAR=FIVEDAY&amp;VAR:SYMBOL=011827&amp;VAR:INDEX=0"}</definedName>
    <definedName name="_276__FDSAUDITLINK__" hidden="1">{"fdsup://directions/FAT Viewer?action=UPDATE&amp;creator=factset&amp;DYN_ARGS=TRUE&amp;DOC_NAME=FAT:FQL_AUDITING_CLIENT_TEMPLATE.FAT&amp;display_string=Audit&amp;VAR:KEY=BEDOZWBCPC&amp;VAR:QUERY=RkZfRUJJVERBX0lCKCdBTk4nLDMyODczLCwsLCdHQlAnKQ==&amp;WINDOW=FIRST_POPUP&amp;HEIGHT=450&amp;WIDTH=","450&amp;START_MAXIMIZED=FALSE&amp;VAR:CALENDAR=FIVEDAY&amp;VAR:SYMBOL=011827&amp;VAR:INDEX=0"}</definedName>
    <definedName name="_277__FDSAUDITLINK__" hidden="1">{"fdsup://directions/FAT Viewer?action=UPDATE&amp;creator=factset&amp;DYN_ARGS=TRUE&amp;DOC_NAME=FAT:FQL_AUDITING_CLIENT_TEMPLATE.FAT&amp;display_string=Audit&amp;VAR:KEY=YZEVCLAFYL&amp;VAR:QUERY=RkZfRUJJVERBX0lCKCdBTk4nLDM5OTAzLCwsLCdHQlAnKQ==&amp;WINDOW=FIRST_POPUP&amp;HEIGHT=450&amp;WIDTH=","450&amp;START_MAXIMIZED=FALSE&amp;VAR:CALENDAR=FIVEDAY&amp;VAR:SYMBOL=092210&amp;VAR:INDEX=0"}</definedName>
    <definedName name="_278__FDSAUDITLINK__" hidden="1">{"fdsup://directions/FAT Viewer?action=UPDATE&amp;creator=factset&amp;DYN_ARGS=TRUE&amp;DOC_NAME=FAT:FQL_AUDITING_CLIENT_TEMPLATE.FAT&amp;display_string=Audit&amp;VAR:KEY=CTSBSBCRIP&amp;VAR:QUERY=RkZfRUJJVERBX0lCKCdBTk4nLDM5NTM4LCwsLCdHQlAnKQ==&amp;WINDOW=FIRST_POPUP&amp;HEIGHT=450&amp;WIDTH=","450&amp;START_MAXIMIZED=FALSE&amp;VAR:CALENDAR=FIVEDAY&amp;VAR:SYMBOL=092210&amp;VAR:INDEX=0"}</definedName>
    <definedName name="_279__FDSAUDITLINK__" hidden="1">{"fdsup://directions/FAT Viewer?action=UPDATE&amp;creator=factset&amp;DYN_ARGS=TRUE&amp;DOC_NAME=FAT:FQL_AUDITING_CLIENT_TEMPLATE.FAT&amp;display_string=Audit&amp;VAR:KEY=MZCHMHWDCN&amp;VAR:QUERY=RkZfRUJJVERBX0lCKCdBTk4nLDM5MTcyLCwsLCdHQlAnKQ==&amp;WINDOW=FIRST_POPUP&amp;HEIGHT=450&amp;WIDTH=","450&amp;START_MAXIMIZED=FALSE&amp;VAR:CALENDAR=FIVEDAY&amp;VAR:SYMBOL=092210&amp;VAR:INDEX=0"}</definedName>
    <definedName name="_28__123Graph_DCHART_1" hidden="1">#REF!</definedName>
    <definedName name="_28__123Graph_DCHART_7" hidden="1">#REF!</definedName>
    <definedName name="_28__FDSAUDITLINK__" hidden="1">{"fdsup://directions/FAT Viewer?action=UPDATE&amp;creator=factset&amp;DYN_ARGS=TRUE&amp;DOC_NAME=FAT:FQL_AUDITING_CLIENT_TEMPLATE.FAT&amp;display_string=Audit&amp;VAR:KEY=SRATATQHKD&amp;VAR:QUERY=RkZfRUJJVF9JQihBTk4sMzM2MDMsLCwsRVVSKQ==&amp;WINDOW=FIRST_POPUP&amp;HEIGHT=450&amp;WIDTH=450&amp;STAR","T_MAXIMIZED=FALSE&amp;VAR:CALENDAR=FIVEDAY&amp;VAR:SYMBOL=591344&amp;VAR:INDEX=0"}</definedName>
    <definedName name="_280__FDSAUDITLINK__" hidden="1">{"fdsup://directions/FAT Viewer?action=UPDATE&amp;creator=factset&amp;DYN_ARGS=TRUE&amp;DOC_NAME=FAT:FQL_AUDITING_CLIENT_TEMPLATE.FAT&amp;display_string=Audit&amp;VAR:KEY=VQBMLEVIHI&amp;VAR:QUERY=RkZfRUJJVERBX0lCKCdBTk4nLDM4ODA3LCwsLCdHQlAnKQ==&amp;WINDOW=FIRST_POPUP&amp;HEIGHT=450&amp;WIDTH=","450&amp;START_MAXIMIZED=FALSE&amp;VAR:CALENDAR=FIVEDAY&amp;VAR:SYMBOL=092210&amp;VAR:INDEX=0"}</definedName>
    <definedName name="_281__FDSAUDITLINK__" hidden="1">{"fdsup://directions/FAT Viewer?action=UPDATE&amp;creator=factset&amp;DYN_ARGS=TRUE&amp;DOC_NAME=FAT:FQL_AUDITING_CLIENT_TEMPLATE.FAT&amp;display_string=Audit&amp;VAR:KEY=NAVSJYFYFG&amp;VAR:QUERY=RkZfRUJJVERBX0lCKCdBTk4nLDM4NDQyLCwsLCdHQlAnKQ==&amp;WINDOW=FIRST_POPUP&amp;HEIGHT=450&amp;WIDTH=","450&amp;START_MAXIMIZED=FALSE&amp;VAR:CALENDAR=FIVEDAY&amp;VAR:SYMBOL=092210&amp;VAR:INDEX=0"}</definedName>
    <definedName name="_282__FDSAUDITLINK__" hidden="1">{"fdsup://directions/FAT Viewer?action=UPDATE&amp;creator=factset&amp;DYN_ARGS=TRUE&amp;DOC_NAME=FAT:FQL_AUDITING_CLIENT_TEMPLATE.FAT&amp;display_string=Audit&amp;VAR:KEY=PONKXIPWNO&amp;VAR:QUERY=RkZfRUJJVERBX0lCKCdBTk4nLDM4MDc3LCwsLCdHQlAnKQ==&amp;WINDOW=FIRST_POPUP&amp;HEIGHT=450&amp;WIDTH=","450&amp;START_MAXIMIZED=FALSE&amp;VAR:CALENDAR=FIVEDAY&amp;VAR:SYMBOL=092210&amp;VAR:INDEX=0"}</definedName>
    <definedName name="_283__FDSAUDITLINK__" hidden="1">{"fdsup://directions/FAT Viewer?action=UPDATE&amp;creator=factset&amp;DYN_ARGS=TRUE&amp;DOC_NAME=FAT:FQL_AUDITING_CLIENT_TEMPLATE.FAT&amp;display_string=Audit&amp;VAR:KEY=VMXWXUTUFM&amp;VAR:QUERY=RkZfRUJJVERBX0lCKCdBTk4nLDM3NzExLCwsLCdHQlAnKQ==&amp;WINDOW=FIRST_POPUP&amp;HEIGHT=450&amp;WIDTH=","450&amp;START_MAXIMIZED=FALSE&amp;VAR:CALENDAR=FIVEDAY&amp;VAR:SYMBOL=092210&amp;VAR:INDEX=0"}</definedName>
    <definedName name="_284__FDSAUDITLINK__" hidden="1">{"fdsup://directions/FAT Viewer?action=UPDATE&amp;creator=factset&amp;DYN_ARGS=TRUE&amp;DOC_NAME=FAT:FQL_AUDITING_CLIENT_TEMPLATE.FAT&amp;display_string=Audit&amp;VAR:KEY=BATSJOHONE&amp;VAR:QUERY=RkZfRUJJVERBX0lCKCdBTk4nLDM3MzQ2LCwsLCdHQlAnKQ==&amp;WINDOW=FIRST_POPUP&amp;HEIGHT=450&amp;WIDTH=","450&amp;START_MAXIMIZED=FALSE&amp;VAR:CALENDAR=FIVEDAY&amp;VAR:SYMBOL=092210&amp;VAR:INDEX=0"}</definedName>
    <definedName name="_285__FDSAUDITLINK__" hidden="1">{"fdsup://directions/FAT Viewer?action=UPDATE&amp;creator=factset&amp;DYN_ARGS=TRUE&amp;DOC_NAME=FAT:FQL_AUDITING_CLIENT_TEMPLATE.FAT&amp;display_string=Audit&amp;VAR:KEY=NENUTANMLK&amp;VAR:QUERY=RkZfRUJJVERBX0lCKCdBTk4nLDM2OTgxLCwsLCdHQlAnKQ==&amp;WINDOW=FIRST_POPUP&amp;HEIGHT=450&amp;WIDTH=","450&amp;START_MAXIMIZED=FALSE&amp;VAR:CALENDAR=FIVEDAY&amp;VAR:SYMBOL=092210&amp;VAR:INDEX=0"}</definedName>
    <definedName name="_286__FDSAUDITLINK__" hidden="1">{"fdsup://directions/FAT Viewer?action=UPDATE&amp;creator=factset&amp;DYN_ARGS=TRUE&amp;DOC_NAME=FAT:FQL_AUDITING_CLIENT_TEMPLATE.FAT&amp;display_string=Audit&amp;VAR:KEY=TEZSJUPODA&amp;VAR:QUERY=RkZfRUJJVERBX0lCKCdBTk4nLDM2NjE2LCwsLCdHQlAnKQ==&amp;WINDOW=FIRST_POPUP&amp;HEIGHT=450&amp;WIDTH=","450&amp;START_MAXIMIZED=FALSE&amp;VAR:CALENDAR=FIVEDAY&amp;VAR:SYMBOL=092210&amp;VAR:INDEX=0"}</definedName>
    <definedName name="_287__FDSAUDITLINK__" hidden="1">{"fdsup://directions/FAT Viewer?action=UPDATE&amp;creator=factset&amp;DYN_ARGS=TRUE&amp;DOC_NAME=FAT:FQL_AUDITING_CLIENT_TEMPLATE.FAT&amp;display_string=Audit&amp;VAR:KEY=JYJGPAJIHI&amp;VAR:QUERY=RkZfRUJJVERBX0lCKCdBTk4nLDM2MjUwLCwsLCdHQlAnKQ==&amp;WINDOW=FIRST_POPUP&amp;HEIGHT=450&amp;WIDTH=","450&amp;START_MAXIMIZED=FALSE&amp;VAR:CALENDAR=FIVEDAY&amp;VAR:SYMBOL=092210&amp;VAR:INDEX=0"}</definedName>
    <definedName name="_288__FDSAUDITLINK__" hidden="1">{"fdsup://directions/FAT Viewer?action=UPDATE&amp;creator=factset&amp;DYN_ARGS=TRUE&amp;DOC_NAME=FAT:FQL_AUDITING_CLIENT_TEMPLATE.FAT&amp;display_string=Audit&amp;VAR:KEY=PENCVMVUFU&amp;VAR:QUERY=RkZfRUJJVERBX0lCKCdBTk4nLDM1ODg1LCwsLCdHQlAnKQ==&amp;WINDOW=FIRST_POPUP&amp;HEIGHT=450&amp;WIDTH=","450&amp;START_MAXIMIZED=FALSE&amp;VAR:CALENDAR=FIVEDAY&amp;VAR:SYMBOL=092210&amp;VAR:INDEX=0"}</definedName>
    <definedName name="_289__FDSAUDITLINK__" hidden="1">{"fdsup://directions/FAT Viewer?action=UPDATE&amp;creator=factset&amp;DYN_ARGS=TRUE&amp;DOC_NAME=FAT:FQL_AUDITING_CLIENT_TEMPLATE.FAT&amp;display_string=Audit&amp;VAR:KEY=JUXQLGHUJG&amp;VAR:QUERY=RkZfRUJJVERBX0lCKCdBTk4nLDM1NTIwLCwsLCdHQlAnKQ==&amp;WINDOW=FIRST_POPUP&amp;HEIGHT=450&amp;WIDTH=","450&amp;START_MAXIMIZED=FALSE&amp;VAR:CALENDAR=FIVEDAY&amp;VAR:SYMBOL=092210&amp;VAR:INDEX=0"}</definedName>
    <definedName name="_29__123Graph_ECHART_7" hidden="1">#REF!</definedName>
    <definedName name="_29__123Graph_LBL_DCHART_1" hidden="1">#N/A</definedName>
    <definedName name="_29__FDSAUDITLINK__" hidden="1">{"fdsup://directions/FAT Viewer?action=UPDATE&amp;creator=factset&amp;DYN_ARGS=TRUE&amp;DOC_NAME=FAT:FQL_AUDITING_CLIENT_TEMPLATE.FAT&amp;display_string=Audit&amp;VAR:KEY=SHSNYFIHWH&amp;VAR:QUERY=RkZfRUJJVERBX0lCKEFOTiwzNjg5MSwsLCxFVVIp&amp;WINDOW=FIRST_POPUP&amp;HEIGHT=450&amp;WIDTH=450&amp;STAR","T_MAXIMIZED=FALSE&amp;VAR:CALENDAR=FIVEDAY&amp;VAR:SYMBOL=591344&amp;VAR:INDEX=0"}</definedName>
    <definedName name="_290__FDSAUDITLINK__" hidden="1">{"fdsup://directions/FAT Viewer?action=UPDATE&amp;creator=factset&amp;DYN_ARGS=TRUE&amp;DOC_NAME=FAT:FQL_AUDITING_CLIENT_TEMPLATE.FAT&amp;display_string=Audit&amp;VAR:KEY=FYXMXOBMHK&amp;VAR:QUERY=RkZfRUJJVERBX0lCKCdBTk4nLDM1MTU1LCwsLCdHQlAnKQ==&amp;WINDOW=FIRST_POPUP&amp;HEIGHT=450&amp;WIDTH=","450&amp;START_MAXIMIZED=FALSE&amp;VAR:CALENDAR=FIVEDAY&amp;VAR:SYMBOL=092210&amp;VAR:INDEX=0"}</definedName>
    <definedName name="_291__FDSAUDITLINK__" hidden="1">{"fdsup://directions/FAT Viewer?action=UPDATE&amp;creator=factset&amp;DYN_ARGS=TRUE&amp;DOC_NAME=FAT:FQL_AUDITING_CLIENT_TEMPLATE.FAT&amp;display_string=Audit&amp;VAR:KEY=PIZGZYXYNI&amp;VAR:QUERY=RkZfRUJJVERBX0lCKCdBTk4nLDM0Nzg5LCwsLCdHQlAnKQ==&amp;WINDOW=FIRST_POPUP&amp;HEIGHT=450&amp;WIDTH=","450&amp;START_MAXIMIZED=FALSE&amp;VAR:CALENDAR=FIVEDAY&amp;VAR:SYMBOL=092210&amp;VAR:INDEX=0"}</definedName>
    <definedName name="_292__FDSAUDITLINK__" hidden="1">{"fdsup://directions/FAT Viewer?action=UPDATE&amp;creator=factset&amp;DYN_ARGS=TRUE&amp;DOC_NAME=FAT:FQL_AUDITING_CLIENT_TEMPLATE.FAT&amp;display_string=Audit&amp;VAR:KEY=RCJWBGXSFS&amp;VAR:QUERY=RkZfRUJJVERBX0lCKCdBTk4nLDM0NDI0LCwsLCdHQlAnKQ==&amp;WINDOW=FIRST_POPUP&amp;HEIGHT=450&amp;WIDTH=","450&amp;START_MAXIMIZED=FALSE&amp;VAR:CALENDAR=FIVEDAY&amp;VAR:SYMBOL=092210&amp;VAR:INDEX=0"}</definedName>
    <definedName name="_293__FDSAUDITLINK__" hidden="1">{"fdsup://directions/FAT Viewer?action=UPDATE&amp;creator=factset&amp;DYN_ARGS=TRUE&amp;DOC_NAME=FAT:FQL_AUDITING_CLIENT_TEMPLATE.FAT&amp;display_string=Audit&amp;VAR:KEY=ZAHKNQZGPK&amp;VAR:QUERY=RkZfRUJJVERBX0lCKCdBTk4nLDM0MDU5LCwsLCdHQlAnKQ==&amp;WINDOW=FIRST_POPUP&amp;HEIGHT=450&amp;WIDTH=","450&amp;START_MAXIMIZED=FALSE&amp;VAR:CALENDAR=FIVEDAY&amp;VAR:SYMBOL=092210&amp;VAR:INDEX=0"}</definedName>
    <definedName name="_294__FDSAUDITLINK__" hidden="1">{"fdsup://directions/FAT Viewer?action=UPDATE&amp;creator=factset&amp;DYN_ARGS=TRUE&amp;DOC_NAME=FAT:FQL_AUDITING_CLIENT_TEMPLATE.FAT&amp;display_string=Audit&amp;VAR:KEY=XYJQNEVOTO&amp;VAR:QUERY=RkZfRUJJVERBX0lCKCdBTk4nLDMzNjk0LCwsLCdHQlAnKQ==&amp;WINDOW=FIRST_POPUP&amp;HEIGHT=450&amp;WIDTH=","450&amp;START_MAXIMIZED=FALSE&amp;VAR:CALENDAR=FIVEDAY&amp;VAR:SYMBOL=092210&amp;VAR:INDEX=0"}</definedName>
    <definedName name="_295__FDSAUDITLINK__" hidden="1">{"fdsup://directions/FAT Viewer?action=UPDATE&amp;creator=factset&amp;DYN_ARGS=TRUE&amp;DOC_NAME=FAT:FQL_AUDITING_CLIENT_TEMPLATE.FAT&amp;display_string=Audit&amp;VAR:KEY=PQBWLWBUFE&amp;VAR:QUERY=RkZfRUJJVERBX0lCKCdBTk4nLDMzMzI4LCwsLCdHQlAnKQ==&amp;WINDOW=FIRST_POPUP&amp;HEIGHT=450&amp;WIDTH=","450&amp;START_MAXIMIZED=FALSE&amp;VAR:CALENDAR=FIVEDAY&amp;VAR:SYMBOL=092210&amp;VAR:INDEX=0"}</definedName>
    <definedName name="_296__FDSAUDITLINK__" hidden="1">{"fdsup://directions/FAT Viewer?action=UPDATE&amp;creator=factset&amp;DYN_ARGS=TRUE&amp;DOC_NAME=FAT:FQL_AUDITING_CLIENT_TEMPLATE.FAT&amp;display_string=Audit&amp;VAR:KEY=LUPOPMTUPM&amp;VAR:QUERY=RkZfRUJJVERBX0lCKCdBTk4nLDMyOTYzLCwsLCdHQlAnKQ==&amp;WINDOW=FIRST_POPUP&amp;HEIGHT=450&amp;WIDTH=","450&amp;START_MAXIMIZED=FALSE&amp;VAR:CALENDAR=FIVEDAY&amp;VAR:SYMBOL=092210&amp;VAR:INDEX=0"}</definedName>
    <definedName name="_297__FDSAUDITLINK__" hidden="1">{"fdsup://directions/FAT Viewer?action=UPDATE&amp;creator=factset&amp;DYN_ARGS=TRUE&amp;DOC_NAME=FAT:FQL_AUDITING_CLIENT_TEMPLATE.FAT&amp;display_string=Audit&amp;VAR:KEY=QVWXIZYXEX&amp;VAR:QUERY=RkZfRUJJVERBX0lCKCdBTk4nLDQwMTc4LCwsLCdTRUsnKQ==&amp;WINDOW=FIRST_POPUP&amp;HEIGHT=450&amp;WIDTH=","450&amp;START_MAXIMIZED=FALSE&amp;VAR:CALENDAR=FIVEDAY&amp;VAR:SYMBOL=454047&amp;VAR:INDEX=0"}</definedName>
    <definedName name="_298__FDSAUDITLINK__" hidden="1">{"fdsup://directions/FAT Viewer?action=UPDATE&amp;creator=factset&amp;DYN_ARGS=TRUE&amp;DOC_NAME=FAT:FQL_AUDITING_CLIENT_TEMPLATE.FAT&amp;display_string=Audit&amp;VAR:KEY=WRSFORIJSP&amp;VAR:QUERY=RkZfRUJJVERBX0lCKCdBTk4nLDM5ODEzLCwsLCdTRUsnKQ==&amp;WINDOW=FIRST_POPUP&amp;HEIGHT=450&amp;WIDTH=","450&amp;START_MAXIMIZED=FALSE&amp;VAR:CALENDAR=FIVEDAY&amp;VAR:SYMBOL=454047&amp;VAR:INDEX=0"}</definedName>
    <definedName name="_299__FDSAUDITLINK__" hidden="1">{"fdsup://directions/FAT Viewer?action=UPDATE&amp;creator=factset&amp;DYN_ARGS=TRUE&amp;DOC_NAME=FAT:FQL_AUDITING_CLIENT_TEMPLATE.FAT&amp;display_string=Audit&amp;VAR:KEY=AFUPOFWLAJ&amp;VAR:QUERY=RkZfRUJJVERBX0lCKCdBTk4nLDM5NDQ3LCwsLCdTRUsnKQ==&amp;WINDOW=FIRST_POPUP&amp;HEIGHT=450&amp;WIDTH=","450&amp;START_MAXIMIZED=FALSE&amp;VAR:CALENDAR=FIVEDAY&amp;VAR:SYMBOL=454047&amp;VAR:INDEX=0"}</definedName>
    <definedName name="_3__123Graph_ACHART_3" hidden="1">#REF!</definedName>
    <definedName name="_3__123Graph_ACHART_4" hidden="1">#REF!</definedName>
    <definedName name="_3__123Graph_AGRAFICO_8" hidden="1">#REF!</definedName>
    <definedName name="_3__123Graph_BCHART_1" hidden="1">#REF!</definedName>
    <definedName name="_3__FDSAUDITLINK__" hidden="1">{"fdsup://directions/FAT Viewer?action=UPDATE&amp;creator=factset&amp;DYN_ARGS=TRUE&amp;DOC_NAME=FAT:FQL_AUDITING_CLIENT_TEMPLATE.FAT&amp;display_string=Audit&amp;VAR:KEY=GTQJQZGPSL&amp;VAR:QUERY=RkZfRUJJVERBX0lCKEFOTiwzOTQ0NywsLCxFVVIp&amp;WINDOW=FIRST_POPUP&amp;HEIGHT=450&amp;WIDTH=450&amp;STAR","T_MAXIMIZED=FALSE&amp;VAR:CALENDAR=FIVEDAY&amp;VAR:SYMBOL=591344&amp;VAR:INDEX=0"}</definedName>
    <definedName name="_3_0_0Interessi_Capitalizz" hidden="1">#REF!</definedName>
    <definedName name="_3_0_0inv_in_immobil._immat" hidden="1">#REF!</definedName>
    <definedName name="_30__123Graph_LBL_ACHART_1" hidden="1">#REF!</definedName>
    <definedName name="_30__123Graph_XCHART_2" hidden="1">#N/A</definedName>
    <definedName name="_30__123Graph_XCHART_6" hidden="1">#REF!</definedName>
    <definedName name="_30__FDSAUDITLINK__" hidden="1">{"fdsup://directions/FAT Viewer?action=UPDATE&amp;creator=factset&amp;DYN_ARGS=TRUE&amp;DOC_NAME=FAT:FQL_AUDITING_CLIENT_TEMPLATE.FAT&amp;display_string=Audit&amp;VAR:KEY=GTKPGDEBCN&amp;VAR:QUERY=RkZfRUJJVERBX0lCKEFOTiwzNjUyNSwsLCxFVVIp&amp;WINDOW=FIRST_POPUP&amp;HEIGHT=450&amp;WIDTH=450&amp;STAR","T_MAXIMIZED=FALSE&amp;VAR:CALENDAR=FIVEDAY&amp;VAR:SYMBOL=591344&amp;VAR:INDEX=0"}</definedName>
    <definedName name="_300__FDSAUDITLINK__" hidden="1">{"fdsup://directions/FAT Viewer?action=UPDATE&amp;creator=factset&amp;DYN_ARGS=TRUE&amp;DOC_NAME=FAT:FQL_AUDITING_CLIENT_TEMPLATE.FAT&amp;display_string=Audit&amp;VAR:KEY=BOTCPALGLW&amp;VAR:QUERY=RkZfRUJJVERBX0lCKCdBTk4nLDM5MDgyLCwsLCdTRUsnKQ==&amp;WINDOW=FIRST_POPUP&amp;HEIGHT=450&amp;WIDTH=","450&amp;START_MAXIMIZED=FALSE&amp;VAR:CALENDAR=FIVEDAY&amp;VAR:SYMBOL=454047&amp;VAR:INDEX=0"}</definedName>
    <definedName name="_301__FDSAUDITLINK__" hidden="1">{"fdsup://directions/FAT Viewer?action=UPDATE&amp;creator=factset&amp;DYN_ARGS=TRUE&amp;DOC_NAME=FAT:FQL_AUDITING_CLIENT_TEMPLATE.FAT&amp;display_string=Audit&amp;VAR:KEY=FONQFILYLU&amp;VAR:QUERY=RkZfRUJJVERBX0lCKCdBTk4nLDM4NzE3LCwsLCdTRUsnKQ==&amp;WINDOW=FIRST_POPUP&amp;HEIGHT=450&amp;WIDTH=","450&amp;START_MAXIMIZED=FALSE&amp;VAR:CALENDAR=FIVEDAY&amp;VAR:SYMBOL=454047&amp;VAR:INDEX=0"}</definedName>
    <definedName name="_302__FDSAUDITLINK__" hidden="1">{"fdsup://directions/FAT Viewer?action=UPDATE&amp;creator=factset&amp;DYN_ARGS=TRUE&amp;DOC_NAME=FAT:FQL_AUDITING_CLIENT_TEMPLATE.FAT&amp;display_string=Audit&amp;VAR:KEY=HSLOXYDUXK&amp;VAR:QUERY=RkZfRUJJVERBX0lCKCdBTk4nLDM4MzUyLCwsLCdTRUsnKQ==&amp;WINDOW=FIRST_POPUP&amp;HEIGHT=450&amp;WIDTH=","450&amp;START_MAXIMIZED=FALSE&amp;VAR:CALENDAR=FIVEDAY&amp;VAR:SYMBOL=454047&amp;VAR:INDEX=0"}</definedName>
    <definedName name="_303__FDSAUDITLINK__" hidden="1">{"fdsup://directions/FAT Viewer?action=UPDATE&amp;creator=factset&amp;DYN_ARGS=TRUE&amp;DOC_NAME=FAT:FQL_AUDITING_CLIENT_TEMPLATE.FAT&amp;display_string=Audit&amp;VAR:KEY=JYFINGLGFO&amp;VAR:QUERY=RkZfRUJJVERBX0lCKCdBTk4nLDM3OTg2LCwsLCdTRUsnKQ==&amp;WINDOW=FIRST_POPUP&amp;HEIGHT=450&amp;WIDTH=","450&amp;START_MAXIMIZED=FALSE&amp;VAR:CALENDAR=FIVEDAY&amp;VAR:SYMBOL=454047&amp;VAR:INDEX=0"}</definedName>
    <definedName name="_304__FDSAUDITLINK__" hidden="1">{"fdsup://directions/FAT Viewer?action=UPDATE&amp;creator=factset&amp;DYN_ARGS=TRUE&amp;DOC_NAME=FAT:FQL_AUDITING_CLIENT_TEMPLATE.FAT&amp;display_string=Audit&amp;VAR:KEY=RMVGBKZUDS&amp;VAR:QUERY=RkZfRUJJVERBX0lCKCdBTk4nLDM3NjIxLCwsLCdTRUsnKQ==&amp;WINDOW=FIRST_POPUP&amp;HEIGHT=450&amp;WIDTH=","450&amp;START_MAXIMIZED=FALSE&amp;VAR:CALENDAR=FIVEDAY&amp;VAR:SYMBOL=454047&amp;VAR:INDEX=0"}</definedName>
    <definedName name="_305__FDSAUDITLINK__" hidden="1">{"fdsup://directions/FAT Viewer?action=UPDATE&amp;creator=factset&amp;DYN_ARGS=TRUE&amp;DOC_NAME=FAT:FQL_AUDITING_CLIENT_TEMPLATE.FAT&amp;display_string=Audit&amp;VAR:KEY=TGLYZYRCFC&amp;VAR:QUERY=RkZfRUJJVERBX0lCKCdBTk4nLDM3MjU2LCwsLCdTRUsnKQ==&amp;WINDOW=FIRST_POPUP&amp;HEIGHT=450&amp;WIDTH=","450&amp;START_MAXIMIZED=FALSE&amp;VAR:CALENDAR=FIVEDAY&amp;VAR:SYMBOL=454047&amp;VAR:INDEX=0"}</definedName>
    <definedName name="_306__FDSAUDITLINK__" hidden="1">{"fdsup://directions/FAT Viewer?action=UPDATE&amp;creator=factset&amp;DYN_ARGS=TRUE&amp;DOC_NAME=FAT:FQL_AUDITING_CLIENT_TEMPLATE.FAT&amp;display_string=Audit&amp;VAR:KEY=JOFSJYHMHE&amp;VAR:QUERY=RkZfRUJJVERBX0lCKCdBTk4nLDM2ODkxLCwsLCdTRUsnKQ==&amp;WINDOW=FIRST_POPUP&amp;HEIGHT=450&amp;WIDTH=","450&amp;START_MAXIMIZED=FALSE&amp;VAR:CALENDAR=FIVEDAY&amp;VAR:SYMBOL=454047&amp;VAR:INDEX=0"}</definedName>
    <definedName name="_307__FDSAUDITLINK__" hidden="1">{"fdsup://directions/FAT Viewer?action=UPDATE&amp;creator=factset&amp;DYN_ARGS=TRUE&amp;DOC_NAME=FAT:FQL_AUDITING_CLIENT_TEMPLATE.FAT&amp;display_string=Audit&amp;VAR:KEY=JUNIHADKPA&amp;VAR:QUERY=RkZfRUJJVERBX0lCKCdBTk4nLDM2NTI1LCwsLCdTRUsnKQ==&amp;WINDOW=FIRST_POPUP&amp;HEIGHT=450&amp;WIDTH=","450&amp;START_MAXIMIZED=FALSE&amp;VAR:CALENDAR=FIVEDAY&amp;VAR:SYMBOL=454047&amp;VAR:INDEX=0"}</definedName>
    <definedName name="_308__FDSAUDITLINK__" hidden="1">{"fdsup://directions/FAT Viewer?action=UPDATE&amp;creator=factset&amp;DYN_ARGS=TRUE&amp;DOC_NAME=FAT:FQL_AUDITING_CLIENT_TEMPLATE.FAT&amp;display_string=Audit&amp;VAR:KEY=XATQDEXQHY&amp;VAR:QUERY=RkZfRUJJVERBX0lCKCdBTk4nLDM2MTYwLCwsLCdTRUsnKQ==&amp;WINDOW=FIRST_POPUP&amp;HEIGHT=450&amp;WIDTH=","450&amp;START_MAXIMIZED=FALSE&amp;VAR:CALENDAR=FIVEDAY&amp;VAR:SYMBOL=454047&amp;VAR:INDEX=0"}</definedName>
    <definedName name="_30847" hidden="1">#REF!</definedName>
    <definedName name="_309__FDSAUDITLINK__" hidden="1">{"fdsup://directions/FAT Viewer?action=UPDATE&amp;creator=factset&amp;DYN_ARGS=TRUE&amp;DOC_NAME=FAT:FQL_AUDITING_CLIENT_TEMPLATE.FAT&amp;display_string=Audit&amp;VAR:KEY=LWHEZWBETS&amp;VAR:QUERY=RkZfRUJJVERBX0lCKCdBTk4nLDM1Nzk1LCwsLCdTRUsnKQ==&amp;WINDOW=FIRST_POPUP&amp;HEIGHT=450&amp;WIDTH=","450&amp;START_MAXIMIZED=FALSE&amp;VAR:CALENDAR=FIVEDAY&amp;VAR:SYMBOL=454047&amp;VAR:INDEX=0"}</definedName>
    <definedName name="_31__123Graph_LBL_ACHART_3" hidden="1">#REF!</definedName>
    <definedName name="_31__123Graph_XCHART_5" hidden="1">#N/A</definedName>
    <definedName name="_31__123Graph_XCHART_8" hidden="1">#REF!</definedName>
    <definedName name="_31__FDSAUDITLINK__" hidden="1">{"fdsup://directions/FAT Viewer?action=UPDATE&amp;creator=factset&amp;DYN_ARGS=TRUE&amp;DOC_NAME=FAT:FQL_AUDITING_CLIENT_TEMPLATE.FAT&amp;display_string=Audit&amp;VAR:KEY=WNGJMDARGJ&amp;VAR:QUERY=RkZfRUJJVERBX0lCKEFOTiwzNjE2MCwsLCxFVVIp&amp;WINDOW=FIRST_POPUP&amp;HEIGHT=450&amp;WIDTH=450&amp;STAR","T_MAXIMIZED=FALSE&amp;VAR:CALENDAR=FIVEDAY&amp;VAR:SYMBOL=591344&amp;VAR:INDEX=0"}</definedName>
    <definedName name="_310__FDSAUDITLINK__" hidden="1">{"fdsup://directions/FAT Viewer?action=UPDATE&amp;creator=factset&amp;DYN_ARGS=TRUE&amp;DOC_NAME=FAT:FQL_AUDITING_CLIENT_TEMPLATE.FAT&amp;display_string=Audit&amp;VAR:KEY=PUNQLCTAJW&amp;VAR:QUERY=RkZfRUJJVERBX0lCKCdBTk4nLDM1NDMwLCwsLCdTRUsnKQ==&amp;WINDOW=FIRST_POPUP&amp;HEIGHT=450&amp;WIDTH=","450&amp;START_MAXIMIZED=FALSE&amp;VAR:CALENDAR=FIVEDAY&amp;VAR:SYMBOL=454047&amp;VAR:INDEX=0"}</definedName>
    <definedName name="_311__FDSAUDITLINK__" hidden="1">{"fdsup://directions/FAT Viewer?action=UPDATE&amp;creator=factset&amp;DYN_ARGS=TRUE&amp;DOC_NAME=FAT:FQL_AUDITING_CLIENT_TEMPLATE.FAT&amp;display_string=Audit&amp;VAR:KEY=BOLQFIZABO&amp;VAR:QUERY=RkZfRUJJVERBX0lCKCdBTk4nLDM1MDY0LCwsLCdTRUsnKQ==&amp;WINDOW=FIRST_POPUP&amp;HEIGHT=450&amp;WIDTH=","450&amp;START_MAXIMIZED=FALSE&amp;VAR:CALENDAR=FIVEDAY&amp;VAR:SYMBOL=454047&amp;VAR:INDEX=0"}</definedName>
    <definedName name="_312__FDSAUDITLINK__" hidden="1">{"fdsup://directions/FAT Viewer?action=UPDATE&amp;creator=factset&amp;DYN_ARGS=TRUE&amp;DOC_NAME=FAT:FQL_AUDITING_CLIENT_TEMPLATE.FAT&amp;display_string=Audit&amp;VAR:KEY=PKZSXCZOTY&amp;VAR:QUERY=RkZfRUJJVERBX0lCKCdBTk4nLDM0Njk5LCwsLCdTRUsnKQ==&amp;WINDOW=FIRST_POPUP&amp;HEIGHT=450&amp;WIDTH=","450&amp;START_MAXIMIZED=FALSE&amp;VAR:CALENDAR=FIVEDAY&amp;VAR:SYMBOL=454047&amp;VAR:INDEX=0"}</definedName>
    <definedName name="_313__FDSAUDITLINK__" hidden="1">{"fdsup://directions/FAT Viewer?action=UPDATE&amp;creator=factset&amp;DYN_ARGS=TRUE&amp;DOC_NAME=FAT:FQL_AUDITING_CLIENT_TEMPLATE.FAT&amp;display_string=Audit&amp;VAR:KEY=FSTENULUTC&amp;VAR:QUERY=RkZfRUJJVERBX0lCKCdBTk4nLDM0MzM0LCwsLCdTRUsnKQ==&amp;WINDOW=FIRST_POPUP&amp;HEIGHT=450&amp;WIDTH=","450&amp;START_MAXIMIZED=FALSE&amp;VAR:CALENDAR=FIVEDAY&amp;VAR:SYMBOL=454047&amp;VAR:INDEX=0"}</definedName>
    <definedName name="_314__FDSAUDITLINK__" hidden="1">{"fdsup://directions/FAT Viewer?action=UPDATE&amp;creator=factset&amp;DYN_ARGS=TRUE&amp;DOC_NAME=FAT:FQL_AUDITING_CLIENT_TEMPLATE.FAT&amp;display_string=Audit&amp;VAR:KEY=VINEHKFQXS&amp;VAR:QUERY=RkZfRUJJVERBX0lCKCdBTk4nLDMzOTY5LCwsLCdTRUsnKQ==&amp;WINDOW=FIRST_POPUP&amp;HEIGHT=450&amp;WIDTH=","450&amp;START_MAXIMIZED=FALSE&amp;VAR:CALENDAR=FIVEDAY&amp;VAR:SYMBOL=454047&amp;VAR:INDEX=0"}</definedName>
    <definedName name="_315__FDSAUDITLINK__" hidden="1">{"fdsup://directions/FAT Viewer?action=UPDATE&amp;creator=factset&amp;DYN_ARGS=TRUE&amp;DOC_NAME=FAT:FQL_AUDITING_CLIENT_TEMPLATE.FAT&amp;display_string=Audit&amp;VAR:KEY=NSFQTQXULQ&amp;VAR:QUERY=RkZfRUJJVERBX0lCKCdBTk4nLDMzNjAzLCwsLCdTRUsnKQ==&amp;WINDOW=FIRST_POPUP&amp;HEIGHT=450&amp;WIDTH=","450&amp;START_MAXIMIZED=FALSE&amp;VAR:CALENDAR=FIVEDAY&amp;VAR:SYMBOL=454047&amp;VAR:INDEX=0"}</definedName>
    <definedName name="_316__FDSAUDITLINK__" hidden="1">{"fdsup://directions/FAT Viewer?action=UPDATE&amp;creator=factset&amp;DYN_ARGS=TRUE&amp;DOC_NAME=FAT:FQL_AUDITING_CLIENT_TEMPLATE.FAT&amp;display_string=Audit&amp;VAR:KEY=DEXMFWPSDS&amp;VAR:QUERY=RkZfRUJJVERBX0lCKCdBTk4nLDMzMjM4LCwsLCdTRUsnKQ==&amp;WINDOW=FIRST_POPUP&amp;HEIGHT=450&amp;WIDTH=","450&amp;START_MAXIMIZED=FALSE&amp;VAR:CALENDAR=FIVEDAY&amp;VAR:SYMBOL=454047&amp;VAR:INDEX=0"}</definedName>
    <definedName name="_317__FDSAUDITLINK__" hidden="1">{"fdsup://directions/FAT Viewer?action=UPDATE&amp;creator=factset&amp;DYN_ARGS=TRUE&amp;DOC_NAME=FAT:FQL_AUDITING_CLIENT_TEMPLATE.FAT&amp;display_string=Audit&amp;VAR:KEY=ERULQRYHOV&amp;VAR:QUERY=RkZfRUJJVERBX0lCKCdBTk4nLDQwMDg2LCwsLCdHQlAnKQ==&amp;WINDOW=FIRST_POPUP&amp;HEIGHT=450&amp;WIDTH=","450&amp;START_MAXIMIZED=FALSE&amp;VAR:CALENDAR=FIVEDAY&amp;VAR:SYMBOL=080216&amp;VAR:INDEX=0"}</definedName>
    <definedName name="_318__FDSAUDITLINK__" hidden="1">{"fdsup://directions/FAT Viewer?action=UPDATE&amp;creator=factset&amp;DYN_ARGS=TRUE&amp;DOC_NAME=FAT:FQL_AUDITING_CLIENT_TEMPLATE.FAT&amp;display_string=Audit&amp;VAR:KEY=ITQRQBUZER&amp;VAR:QUERY=RkZfRUJJVERBX0lCKCdBTk4nLDM5NzIxLCwsLCdHQlAnKQ==&amp;WINDOW=FIRST_POPUP&amp;HEIGHT=450&amp;WIDTH=","450&amp;START_MAXIMIZED=FALSE&amp;VAR:CALENDAR=FIVEDAY&amp;VAR:SYMBOL=080216&amp;VAR:INDEX=0"}</definedName>
    <definedName name="_319__FDSAUDITLINK__" hidden="1">{"fdsup://directions/FAT Viewer?action=UPDATE&amp;creator=factset&amp;DYN_ARGS=TRUE&amp;DOC_NAME=FAT:FQL_AUDITING_CLIENT_TEMPLATE.FAT&amp;display_string=Audit&amp;VAR:KEY=QPWDYTYRUJ&amp;VAR:QUERY=RkZfRUJJVERBX0lCKCdBTk4nLDM5MzU1LCwsLCdHQlAnKQ==&amp;WINDOW=FIRST_POPUP&amp;HEIGHT=450&amp;WIDTH=","450&amp;START_MAXIMIZED=FALSE&amp;VAR:CALENDAR=FIVEDAY&amp;VAR:SYMBOL=080216&amp;VAR:INDEX=0"}</definedName>
    <definedName name="_32__123Graph_XCHART_6" hidden="1">#N/A</definedName>
    <definedName name="_32__FDSAUDITLINK__" hidden="1">{"fdsup://directions/FAT Viewer?action=UPDATE&amp;creator=factset&amp;DYN_ARGS=TRUE&amp;DOC_NAME=FAT:FQL_AUDITING_CLIENT_TEMPLATE.FAT&amp;display_string=Audit&amp;VAR:KEY=CHOVGPMRKV&amp;VAR:QUERY=RkZfRUJJVERBX0lCKEFOTiwzOTgxMywsLCxFVVIp&amp;WINDOW=FIRST_POPUP&amp;HEIGHT=450&amp;WIDTH=450&amp;STAR","T_MAXIMIZED=FALSE&amp;VAR:CALENDAR=FIVEDAY&amp;VAR:SYMBOL=591344&amp;VAR:INDEX=0"}</definedName>
    <definedName name="_320__FDSAUDITLINK__" hidden="1">{"fdsup://directions/FAT Viewer?action=UPDATE&amp;creator=factset&amp;DYN_ARGS=TRUE&amp;DOC_NAME=FAT:FQL_AUDITING_CLIENT_TEMPLATE.FAT&amp;display_string=Audit&amp;VAR:KEY=PGBCXOPKBW&amp;VAR:QUERY=RkZfRUJJVERBX0lCKCdBTk4nLDM4OTkwLCwsLCdHQlAnKQ==&amp;WINDOW=FIRST_POPUP&amp;HEIGHT=450&amp;WIDTH=","450&amp;START_MAXIMIZED=FALSE&amp;VAR:CALENDAR=FIVEDAY&amp;VAR:SYMBOL=080216&amp;VAR:INDEX=0"}</definedName>
    <definedName name="_321__FDSAUDITLINK__" hidden="1">{"fdsup://directions/FAT Viewer?action=UPDATE&amp;creator=factset&amp;DYN_ARGS=TRUE&amp;DOC_NAME=FAT:FQL_AUDITING_CLIENT_TEMPLATE.FAT&amp;display_string=Audit&amp;VAR:KEY=RUJOLILGVY&amp;VAR:QUERY=RkZfRUJJVERBX0lCKCdBTk4nLDM4NjI1LCwsLCdHQlAnKQ==&amp;WINDOW=FIRST_POPUP&amp;HEIGHT=450&amp;WIDTH=","450&amp;START_MAXIMIZED=FALSE&amp;VAR:CALENDAR=FIVEDAY&amp;VAR:SYMBOL=080216&amp;VAR:INDEX=0"}</definedName>
    <definedName name="_322__FDSAUDITLINK__" hidden="1">{"fdsup://directions/FAT Viewer?action=UPDATE&amp;creator=factset&amp;DYN_ARGS=TRUE&amp;DOC_NAME=FAT:FQL_AUDITING_CLIENT_TEMPLATE.FAT&amp;display_string=Audit&amp;VAR:KEY=ZGFUZMPWVK&amp;VAR:QUERY=RkZfRUJJVERBX0lCKCdBTk4nLDM4MjYwLCwsLCdHQlAnKQ==&amp;WINDOW=FIRST_POPUP&amp;HEIGHT=450&amp;WIDTH=","450&amp;START_MAXIMIZED=FALSE&amp;VAR:CALENDAR=FIVEDAY&amp;VAR:SYMBOL=080216&amp;VAR:INDEX=0"}</definedName>
    <definedName name="_323__FDSAUDITLINK__" hidden="1">{"fdsup://directions/FAT Viewer?action=UPDATE&amp;creator=factset&amp;DYN_ARGS=TRUE&amp;DOC_NAME=FAT:FQL_AUDITING_CLIENT_TEMPLATE.FAT&amp;display_string=Audit&amp;VAR:KEY=XWHQFCDGFQ&amp;VAR:QUERY=RkZfRUJJVERBX0lCKCdBTk4nLDM3ODk0LCwsLCdHQlAnKQ==&amp;WINDOW=FIRST_POPUP&amp;HEIGHT=450&amp;WIDTH=","450&amp;START_MAXIMIZED=FALSE&amp;VAR:CALENDAR=FIVEDAY&amp;VAR:SYMBOL=080216&amp;VAR:INDEX=0"}</definedName>
    <definedName name="_324__FDSAUDITLINK__" hidden="1">{"fdsup://directions/FAT Viewer?action=UPDATE&amp;creator=factset&amp;DYN_ARGS=TRUE&amp;DOC_NAME=FAT:FQL_AUDITING_CLIENT_TEMPLATE.FAT&amp;display_string=Audit&amp;VAR:KEY=DMRGXWFQLY&amp;VAR:QUERY=RkZfRUJJVERBX0lCKCdBTk4nLDM3NTI5LCwsLCdHQlAnKQ==&amp;WINDOW=FIRST_POPUP&amp;HEIGHT=450&amp;WIDTH=","450&amp;START_MAXIMIZED=FALSE&amp;VAR:CALENDAR=FIVEDAY&amp;VAR:SYMBOL=080216&amp;VAR:INDEX=0"}</definedName>
    <definedName name="_324u24nfek" hidden="1">#REF!</definedName>
    <definedName name="_325__FDSAUDITLINK__" hidden="1">{"fdsup://directions/FAT Viewer?action=UPDATE&amp;creator=factset&amp;DYN_ARGS=TRUE&amp;DOC_NAME=FAT:FQL_AUDITING_CLIENT_TEMPLATE.FAT&amp;display_string=Audit&amp;VAR:KEY=FCRKLAJSZC&amp;VAR:QUERY=RkZfRUJJVERBX0lCKCdBTk4nLDM3MTY0LCwsLCdHQlAnKQ==&amp;WINDOW=FIRST_POPUP&amp;HEIGHT=450&amp;WIDTH=","450&amp;START_MAXIMIZED=FALSE&amp;VAR:CALENDAR=FIVEDAY&amp;VAR:SYMBOL=080216&amp;VAR:INDEX=0"}</definedName>
    <definedName name="_326__FDSAUDITLINK__" hidden="1">{"fdsup://directions/FAT Viewer?action=UPDATE&amp;creator=factset&amp;DYN_ARGS=TRUE&amp;DOC_NAME=FAT:FQL_AUDITING_CLIENT_TEMPLATE.FAT&amp;display_string=Audit&amp;VAR:KEY=BEDOJGXABU&amp;VAR:QUERY=RkZfRUJJVERBX0lCKCdBTk4nLDM2Nzk5LCwsLCdHQlAnKQ==&amp;WINDOW=FIRST_POPUP&amp;HEIGHT=450&amp;WIDTH=","450&amp;START_MAXIMIZED=FALSE&amp;VAR:CALENDAR=FIVEDAY&amp;VAR:SYMBOL=080216&amp;VAR:INDEX=0"}</definedName>
    <definedName name="_327__FDSAUDITLINK__" hidden="1">{"fdsup://directions/FAT Viewer?action=UPDATE&amp;creator=factset&amp;DYN_ARGS=TRUE&amp;DOC_NAME=FAT:FQL_AUDITING_CLIENT_TEMPLATE.FAT&amp;display_string=Audit&amp;VAR:KEY=VYZQDUXIBC&amp;VAR:QUERY=RkZfRUJJVERBX0lCKCdBTk4nLDM2NDMzLCwsLCdHQlAnKQ==&amp;WINDOW=FIRST_POPUP&amp;HEIGHT=450&amp;WIDTH=","450&amp;START_MAXIMIZED=FALSE&amp;VAR:CALENDAR=FIVEDAY&amp;VAR:SYMBOL=080216&amp;VAR:INDEX=0"}</definedName>
    <definedName name="_328__FDSAUDITLINK__" hidden="1">{"fdsup://directions/FAT Viewer?action=UPDATE&amp;creator=factset&amp;DYN_ARGS=TRUE&amp;DOC_NAME=FAT:FQL_AUDITING_CLIENT_TEMPLATE.FAT&amp;display_string=Audit&amp;VAR:KEY=HGZWPMTGLE&amp;VAR:QUERY=RkZfRUJJVERBX0lCKCdBTk4nLDM2MDY4LCwsLCdHQlAnKQ==&amp;WINDOW=FIRST_POPUP&amp;HEIGHT=450&amp;WIDTH=","450&amp;START_MAXIMIZED=FALSE&amp;VAR:CALENDAR=FIVEDAY&amp;VAR:SYMBOL=080216&amp;VAR:INDEX=0"}</definedName>
    <definedName name="_329__FDSAUDITLINK__" hidden="1">{"fdsup://directions/FAT Viewer?action=UPDATE&amp;creator=factset&amp;DYN_ARGS=TRUE&amp;DOC_NAME=FAT:FQL_AUDITING_CLIENT_TEMPLATE.FAT&amp;display_string=Audit&amp;VAR:KEY=XOLQVIFKNK&amp;VAR:QUERY=RkZfRUJJVERBX0lCKCdBTk4nLDM1NzAzLCwsLCdHQlAnKQ==&amp;WINDOW=FIRST_POPUP&amp;HEIGHT=450&amp;WIDTH=","450&amp;START_MAXIMIZED=FALSE&amp;VAR:CALENDAR=FIVEDAY&amp;VAR:SYMBOL=080216&amp;VAR:INDEX=0"}</definedName>
    <definedName name="_33__123Graph_LBL_DCHART_1" hidden="1">#REF!</definedName>
    <definedName name="_33__FDSAUDITLINK__" hidden="1">{"fdsup://directions/FAT Viewer?action=UPDATE&amp;creator=factset&amp;DYN_ARGS=TRUE&amp;DOC_NAME=FAT:FQL_AUDITING_CLIENT_TEMPLATE.FAT&amp;display_string=Audit&amp;VAR:KEY=ELWRARGDAV&amp;VAR:QUERY=RkZfRUJJVF9JQihBTk4sMzk4MTMsLCxFVVIp&amp;WINDOW=FIRST_POPUP&amp;HEIGHT=450&amp;WIDTH=450&amp;START_MA","XIMIZED=FALSE&amp;VAR:CALENDAR=FIVEDAY&amp;VAR:SYMBOL=591344&amp;VAR:INDEX=0"}</definedName>
    <definedName name="_330__FDSAUDITLINK__" hidden="1">{"fdsup://directions/FAT Viewer?action=UPDATE&amp;creator=factset&amp;DYN_ARGS=TRUE&amp;DOC_NAME=FAT:FQL_AUDITING_CLIENT_TEMPLATE.FAT&amp;display_string=Audit&amp;VAR:KEY=RWHYNIHQFS&amp;VAR:QUERY=RkZfRUJJVERBX0lCKCdBTk4nLDM1MzM4LCwsLCdHQlAnKQ==&amp;WINDOW=FIRST_POPUP&amp;HEIGHT=450&amp;WIDTH=","450&amp;START_MAXIMIZED=FALSE&amp;VAR:CALENDAR=FIVEDAY&amp;VAR:SYMBOL=080216&amp;VAR:INDEX=0"}</definedName>
    <definedName name="_331__FDSAUDITLINK__" hidden="1">{"fdsup://directions/FAT Viewer?action=UPDATE&amp;creator=factset&amp;DYN_ARGS=TRUE&amp;DOC_NAME=FAT:FQL_AUDITING_CLIENT_TEMPLATE.FAT&amp;display_string=Audit&amp;VAR:KEY=NOPYRQJSNG&amp;VAR:QUERY=RkZfRUJJVERBX0lCKCdBTk4nLDM0OTcyLCwsLCdHQlAnKQ==&amp;WINDOW=FIRST_POPUP&amp;HEIGHT=450&amp;WIDTH=","450&amp;START_MAXIMIZED=FALSE&amp;VAR:CALENDAR=FIVEDAY&amp;VAR:SYMBOL=080216&amp;VAR:INDEX=0"}</definedName>
    <definedName name="_332__FDSAUDITLINK__" hidden="1">{"fdsup://directions/FAT Viewer?action=UPDATE&amp;creator=factset&amp;DYN_ARGS=TRUE&amp;DOC_NAME=FAT:FQL_AUDITING_CLIENT_TEMPLATE.FAT&amp;display_string=Audit&amp;VAR:KEY=VYPQVQFQBA&amp;VAR:QUERY=RkZfRUJJVERBX0lCKCdBTk4nLDM0NjA3LCwsLCdHQlAnKQ==&amp;WINDOW=FIRST_POPUP&amp;HEIGHT=450&amp;WIDTH=","450&amp;START_MAXIMIZED=FALSE&amp;VAR:CALENDAR=FIVEDAY&amp;VAR:SYMBOL=080216&amp;VAR:INDEX=0"}</definedName>
    <definedName name="_333__FDSAUDITLINK__" hidden="1">{"fdsup://directions/FAT Viewer?action=UPDATE&amp;creator=factset&amp;DYN_ARGS=TRUE&amp;DOC_NAME=FAT:FQL_AUDITING_CLIENT_TEMPLATE.FAT&amp;display_string=Audit&amp;VAR:KEY=XYXAJYFGJG&amp;VAR:QUERY=RkZfRUJJVERBX0lCKCdBTk4nLDM0MjQyLCwsLCdHQlAnKQ==&amp;WINDOW=FIRST_POPUP&amp;HEIGHT=450&amp;WIDTH=","450&amp;START_MAXIMIZED=FALSE&amp;VAR:CALENDAR=FIVEDAY&amp;VAR:SYMBOL=080216&amp;VAR:INDEX=0"}</definedName>
    <definedName name="_334__FDSAUDITLINK__" hidden="1">{"fdsup://directions/FAT Viewer?action=UPDATE&amp;creator=factset&amp;DYN_ARGS=TRUE&amp;DOC_NAME=FAT:FQL_AUDITING_CLIENT_TEMPLATE.FAT&amp;display_string=Audit&amp;VAR:KEY=BMZATGHCZK&amp;VAR:QUERY=RkZfRUJJVERBX0lCKCdBTk4nLDMzODc3LCwsLCdHQlAnKQ==&amp;WINDOW=FIRST_POPUP&amp;HEIGHT=450&amp;WIDTH=","450&amp;START_MAXIMIZED=FALSE&amp;VAR:CALENDAR=FIVEDAY&amp;VAR:SYMBOL=080216&amp;VAR:INDEX=0"}</definedName>
    <definedName name="_335__FDSAUDITLINK__" hidden="1">{"fdsup://directions/FAT Viewer?action=UPDATE&amp;creator=factset&amp;DYN_ARGS=TRUE&amp;DOC_NAME=FAT:FQL_AUDITING_CLIENT_TEMPLATE.FAT&amp;display_string=Audit&amp;VAR:KEY=PEHOPQNOBC&amp;VAR:QUERY=RkZfRUJJVERBX0lCKCdBTk4nLDMzNTExLCwsLCdHQlAnKQ==&amp;WINDOW=FIRST_POPUP&amp;HEIGHT=450&amp;WIDTH=","450&amp;START_MAXIMIZED=FALSE&amp;VAR:CALENDAR=FIVEDAY&amp;VAR:SYMBOL=080216&amp;VAR:INDEX=0"}</definedName>
    <definedName name="_336__FDSAUDITLINK__" hidden="1">{"fdsup://directions/FAT Viewer?action=UPDATE&amp;creator=factset&amp;DYN_ARGS=TRUE&amp;DOC_NAME=FAT:FQL_AUDITING_CLIENT_TEMPLATE.FAT&amp;display_string=Audit&amp;VAR:KEY=VEBGDSPGXA&amp;VAR:QUERY=RkZfRUJJVERBX0lCKCdBTk4nLDMzMTQ2LCwsLCdHQlAnKQ==&amp;WINDOW=FIRST_POPUP&amp;HEIGHT=450&amp;WIDTH=","450&amp;START_MAXIMIZED=FALSE&amp;VAR:CALENDAR=FIVEDAY&amp;VAR:SYMBOL=080216&amp;VAR:INDEX=0"}</definedName>
    <definedName name="_337__FDSAUDITLINK__" hidden="1">{"fdsup://directions/FAT Viewer?action=UPDATE&amp;creator=factset&amp;DYN_ARGS=TRUE&amp;DOC_NAME=FAT:FQL_AUDITING_CLIENT_TEMPLATE.FAT&amp;display_string=Audit&amp;VAR:KEY=IHIJWNMJQB&amp;VAR:QUERY=RkZfRUJJVERBX0lCKCdBTk4nLDM5ODEzLCwsLCdHQlAnKQ==&amp;WINDOW=FIRST_POPUP&amp;HEIGHT=450&amp;WIDTH=","450&amp;START_MAXIMIZED=FALSE&amp;VAR:CALENDAR=FIVEDAY&amp;VAR:SYMBOL=075902&amp;VAR:INDEX=0"}</definedName>
    <definedName name="_338__FDSAUDITLINK__" hidden="1">{"fdsup://directions/FAT Viewer?action=UPDATE&amp;creator=factset&amp;DYN_ARGS=TRUE&amp;DOC_NAME=FAT:FQL_AUDITING_CLIENT_TEMPLATE.FAT&amp;display_string=Audit&amp;VAR:KEY=KHABSRITYT&amp;VAR:QUERY=RkZfRUJJVERBX0lCKCdBTk4nLDM5NDQ3LCwsLCdHQlAnKQ==&amp;WINDOW=FIRST_POPUP&amp;HEIGHT=450&amp;WIDTH=","450&amp;START_MAXIMIZED=FALSE&amp;VAR:CALENDAR=FIVEDAY&amp;VAR:SYMBOL=075902&amp;VAR:INDEX=0"}</definedName>
    <definedName name="_339__FDSAUDITLINK__" hidden="1">{"fdsup://directions/FAT Viewer?action=UPDATE&amp;creator=factset&amp;DYN_ARGS=TRUE&amp;DOC_NAME=FAT:FQL_AUDITING_CLIENT_TEMPLATE.FAT&amp;display_string=Audit&amp;VAR:KEY=KDKVERCRMV&amp;VAR:QUERY=RkZfRUJJVERBX0lCKCdBTk4nLDM5MDgyLCwsLCdHQlAnKQ==&amp;WINDOW=FIRST_POPUP&amp;HEIGHT=450&amp;WIDTH=","450&amp;START_MAXIMIZED=FALSE&amp;VAR:CALENDAR=FIVEDAY&amp;VAR:SYMBOL=075902&amp;VAR:INDEX=0"}</definedName>
    <definedName name="_34__FDSAUDITLINK__" hidden="1">{"fdsup://Directions/FactSet Auditing Viewer?action=AUDIT_VALUE&amp;DB=129&amp;ID1=591344&amp;VALUEID=01001&amp;SDATE=2008&amp;PERIODTYPE=ANN_STD&amp;window=popup_no_bar&amp;width=385&amp;height=120&amp;START_MAXIMIZED=FALSE&amp;creator=factset&amp;display_string=Audit"}</definedName>
    <definedName name="_340__FDSAUDITLINK__" hidden="1">{"fdsup://directions/FAT Viewer?action=UPDATE&amp;creator=factset&amp;DYN_ARGS=TRUE&amp;DOC_NAME=FAT:FQL_AUDITING_CLIENT_TEMPLATE.FAT&amp;display_string=Audit&amp;VAR:KEY=DORCFSFKJS&amp;VAR:QUERY=RkZfRUJJVERBX0lCKCdBTk4nLDM4NzE3LCwsLCdHQlAnKQ==&amp;WINDOW=FIRST_POPUP&amp;HEIGHT=450&amp;WIDTH=","450&amp;START_MAXIMIZED=FALSE&amp;VAR:CALENDAR=FIVEDAY&amp;VAR:SYMBOL=075902&amp;VAR:INDEX=0"}</definedName>
    <definedName name="_341__FDSAUDITLINK__" hidden="1">{"fdsup://directions/FAT Viewer?action=UPDATE&amp;creator=factset&amp;DYN_ARGS=TRUE&amp;DOC_NAME=FAT:FQL_AUDITING_CLIENT_TEMPLATE.FAT&amp;display_string=Audit&amp;VAR:KEY=RQFOTMRCVA&amp;VAR:QUERY=RkZfRUJJVERBX0lCKCdBTk4nLDM4MzUyLCwsLCdHQlAnKQ==&amp;WINDOW=FIRST_POPUP&amp;HEIGHT=450&amp;WIDTH=","450&amp;START_MAXIMIZED=FALSE&amp;VAR:CALENDAR=FIVEDAY&amp;VAR:SYMBOL=075902&amp;VAR:INDEX=0"}</definedName>
    <definedName name="_342__FDSAUDITLINK__" hidden="1">{"fdsup://directions/FAT Viewer?action=UPDATE&amp;creator=factset&amp;DYN_ARGS=TRUE&amp;DOC_NAME=FAT:FQL_AUDITING_CLIENT_TEMPLATE.FAT&amp;display_string=Audit&amp;VAR:KEY=PMBONGZQRA&amp;VAR:QUERY=RkZfRUJJVERBX0lCKCdBTk4nLDM3OTg2LCwsLCdHQlAnKQ==&amp;WINDOW=FIRST_POPUP&amp;HEIGHT=450&amp;WIDTH=","450&amp;START_MAXIMIZED=FALSE&amp;VAR:CALENDAR=FIVEDAY&amp;VAR:SYMBOL=075902&amp;VAR:INDEX=0"}</definedName>
    <definedName name="_343__FDSAUDITLINK__" hidden="1">{"fdsup://directions/FAT Viewer?action=UPDATE&amp;creator=factset&amp;DYN_ARGS=TRUE&amp;DOC_NAME=FAT:FQL_AUDITING_CLIENT_TEMPLATE.FAT&amp;display_string=Audit&amp;VAR:KEY=DCLYRWDYDI&amp;VAR:QUERY=RkZfRUJJVERBX0lCKCdBTk4nLDM3NjIxLCwsLCdHQlAnKQ==&amp;WINDOW=FIRST_POPUP&amp;HEIGHT=450&amp;WIDTH=","450&amp;START_MAXIMIZED=FALSE&amp;VAR:CALENDAR=FIVEDAY&amp;VAR:SYMBOL=075902&amp;VAR:INDEX=0"}</definedName>
    <definedName name="_344__FDSAUDITLINK__" hidden="1">{"fdsup://directions/FAT Viewer?action=UPDATE&amp;creator=factset&amp;DYN_ARGS=TRUE&amp;DOC_NAME=FAT:FQL_AUDITING_CLIENT_TEMPLATE.FAT&amp;display_string=Audit&amp;VAR:KEY=BGDIPUFSNO&amp;VAR:QUERY=RkZfRUJJVERBX0lCKCdBTk4nLDM3MjU2LCwsLCdHQlAnKQ==&amp;WINDOW=FIRST_POPUP&amp;HEIGHT=450&amp;WIDTH=","450&amp;START_MAXIMIZED=FALSE&amp;VAR:CALENDAR=FIVEDAY&amp;VAR:SYMBOL=075902&amp;VAR:INDEX=0"}</definedName>
    <definedName name="_345__FDSAUDITLINK__" hidden="1">{"fdsup://directions/FAT Viewer?action=UPDATE&amp;creator=factset&amp;DYN_ARGS=TRUE&amp;DOC_NAME=FAT:FQL_AUDITING_CLIENT_TEMPLATE.FAT&amp;display_string=Audit&amp;VAR:KEY=PWXERARYBQ&amp;VAR:QUERY=RkZfRUJJVERBX0lCKCdBTk4nLDM2ODkxLCwsLCdHQlAnKQ==&amp;WINDOW=FIRST_POPUP&amp;HEIGHT=450&amp;WIDTH=","450&amp;START_MAXIMIZED=FALSE&amp;VAR:CALENDAR=FIVEDAY&amp;VAR:SYMBOL=075902&amp;VAR:INDEX=0"}</definedName>
    <definedName name="_346__FDSAUDITLINK__" hidden="1">{"fdsup://directions/FAT Viewer?action=UPDATE&amp;creator=factset&amp;DYN_ARGS=TRUE&amp;DOC_NAME=FAT:FQL_AUDITING_CLIENT_TEMPLATE.FAT&amp;display_string=Audit&amp;VAR:KEY=VOLIJCLATE&amp;VAR:QUERY=RkZfRUJJVERBX0lCKCdBTk4nLDM2NTI1LCwsLCdHQlAnKQ==&amp;WINDOW=FIRST_POPUP&amp;HEIGHT=450&amp;WIDTH=","450&amp;START_MAXIMIZED=FALSE&amp;VAR:CALENDAR=FIVEDAY&amp;VAR:SYMBOL=075902&amp;VAR:INDEX=0"}</definedName>
    <definedName name="_347__FDSAUDITLINK__" hidden="1">{"fdsup://directions/FAT Viewer?action=UPDATE&amp;creator=factset&amp;DYN_ARGS=TRUE&amp;DOC_NAME=FAT:FQL_AUDITING_CLIENT_TEMPLATE.FAT&amp;display_string=Audit&amp;VAR:KEY=NAHMLAZAFU&amp;VAR:QUERY=RkZfRUJJVERBX0lCKCdBTk4nLDM2MTYwLCwsLCdHQlAnKQ==&amp;WINDOW=FIRST_POPUP&amp;HEIGHT=450&amp;WIDTH=","450&amp;START_MAXIMIZED=FALSE&amp;VAR:CALENDAR=FIVEDAY&amp;VAR:SYMBOL=075902&amp;VAR:INDEX=0"}</definedName>
    <definedName name="_348__FDSAUDITLINK__" hidden="1">{"fdsup://directions/FAT Viewer?action=UPDATE&amp;creator=factset&amp;DYN_ARGS=TRUE&amp;DOC_NAME=FAT:FQL_AUDITING_CLIENT_TEMPLATE.FAT&amp;display_string=Audit&amp;VAR:KEY=HYFKZSZENQ&amp;VAR:QUERY=RkZfRUJJVERBX0lCKCdBTk4nLDM1Nzk1LCwsLCdHQlAnKQ==&amp;WINDOW=FIRST_POPUP&amp;HEIGHT=450&amp;WIDTH=","450&amp;START_MAXIMIZED=FALSE&amp;VAR:CALENDAR=FIVEDAY&amp;VAR:SYMBOL=075902&amp;VAR:INDEX=0"}</definedName>
    <definedName name="_349__FDSAUDITLINK__" hidden="1">{"fdsup://directions/FAT Viewer?action=UPDATE&amp;creator=factset&amp;DYN_ARGS=TRUE&amp;DOC_NAME=FAT:FQL_AUDITING_CLIENT_TEMPLATE.FAT&amp;display_string=Audit&amp;VAR:KEY=PWRQBGXQXC&amp;VAR:QUERY=RkZfRUJJVERBX0lCKCdBTk4nLDM1NDMwLCwsLCdHQlAnKQ==&amp;WINDOW=FIRST_POPUP&amp;HEIGHT=450&amp;WIDTH=","450&amp;START_MAXIMIZED=FALSE&amp;VAR:CALENDAR=FIVEDAY&amp;VAR:SYMBOL=075902&amp;VAR:INDEX=0"}</definedName>
    <definedName name="_35__FDSAUDITLINK__" hidden="1">{"fdsup://Directions/FactSet Auditing Viewer?action=AUDIT_VALUE&amp;DB=129&amp;ID1=591344&amp;VALUEID=01001&amp;SDATE=2009&amp;PERIODTYPE=ANN_STD&amp;window=popup_no_bar&amp;width=385&amp;height=120&amp;START_MAXIMIZED=FALSE&amp;creator=factset&amp;display_string=Audit"}</definedName>
    <definedName name="_350__FDSAUDITLINK__" hidden="1">{"fdsup://directions/FAT Viewer?action=UPDATE&amp;creator=factset&amp;DYN_ARGS=TRUE&amp;DOC_NAME=FAT:FQL_AUDITING_CLIENT_TEMPLATE.FAT&amp;display_string=Audit&amp;VAR:KEY=LCPGFKZWRA&amp;VAR:QUERY=RkZfRUJJVERBX0lCKCdBTk4nLDM1MDY0LCwsLCdHQlAnKQ==&amp;WINDOW=FIRST_POPUP&amp;HEIGHT=450&amp;WIDTH=","450&amp;START_MAXIMIZED=FALSE&amp;VAR:CALENDAR=FIVEDAY&amp;VAR:SYMBOL=075902&amp;VAR:INDEX=0"}</definedName>
    <definedName name="_351__FDSAUDITLINK__" hidden="1">{"fdsup://directions/FAT Viewer?action=UPDATE&amp;creator=factset&amp;DYN_ARGS=TRUE&amp;DOC_NAME=FAT:FQL_AUDITING_CLIENT_TEMPLATE.FAT&amp;display_string=Audit&amp;VAR:KEY=DUVIVKXOPK&amp;VAR:QUERY=RkZfRUJJVERBX0lCKCdBTk4nLDM0Njk5LCwsLCdHQlAnKQ==&amp;WINDOW=FIRST_POPUP&amp;HEIGHT=450&amp;WIDTH=","450&amp;START_MAXIMIZED=FALSE&amp;VAR:CALENDAR=FIVEDAY&amp;VAR:SYMBOL=075902&amp;VAR:INDEX=0"}</definedName>
    <definedName name="_352__FDSAUDITLINK__" hidden="1">{"fdsup://directions/FAT Viewer?action=UPDATE&amp;creator=factset&amp;DYN_ARGS=TRUE&amp;DOC_NAME=FAT:FQL_AUDITING_CLIENT_TEMPLATE.FAT&amp;display_string=Audit&amp;VAR:KEY=XEPULAHOJS&amp;VAR:QUERY=RkZfRUJJVERBX0lCKCdBTk4nLDM0MzM0LCwsLCdHQlAnKQ==&amp;WINDOW=FIRST_POPUP&amp;HEIGHT=450&amp;WIDTH=","450&amp;START_MAXIMIZED=FALSE&amp;VAR:CALENDAR=FIVEDAY&amp;VAR:SYMBOL=075902&amp;VAR:INDEX=0"}</definedName>
    <definedName name="_353__FDSAUDITLINK__" hidden="1">{"fdsup://directions/FAT Viewer?action=UPDATE&amp;creator=factset&amp;DYN_ARGS=TRUE&amp;DOC_NAME=FAT:FQL_AUDITING_CLIENT_TEMPLATE.FAT&amp;display_string=Audit&amp;VAR:KEY=DYHWZIZYXO&amp;VAR:QUERY=RkZfRUJJVERBX0lCKCdBTk4nLDMzOTY5LCwsLCdHQlAnKQ==&amp;WINDOW=FIRST_POPUP&amp;HEIGHT=450&amp;WIDTH=","450&amp;START_MAXIMIZED=FALSE&amp;VAR:CALENDAR=FIVEDAY&amp;VAR:SYMBOL=075902&amp;VAR:INDEX=0"}</definedName>
    <definedName name="_354__FDSAUDITLINK__" hidden="1">{"fdsup://directions/FAT Viewer?action=UPDATE&amp;creator=factset&amp;DYN_ARGS=TRUE&amp;DOC_NAME=FAT:FQL_AUDITING_CLIENT_TEMPLATE.FAT&amp;display_string=Audit&amp;VAR:KEY=XKJIHSRUNS&amp;VAR:QUERY=RkZfRUJJVERBX0lCKCdBTk4nLDMzNjAzLCwsLCdHQlAnKQ==&amp;WINDOW=FIRST_POPUP&amp;HEIGHT=450&amp;WIDTH=","450&amp;START_MAXIMIZED=FALSE&amp;VAR:CALENDAR=FIVEDAY&amp;VAR:SYMBOL=075902&amp;VAR:INDEX=0"}</definedName>
    <definedName name="_355__FDSAUDITLINK__" hidden="1">{"fdsup://directions/FAT Viewer?action=UPDATE&amp;creator=factset&amp;DYN_ARGS=TRUE&amp;DOC_NAME=FAT:FQL_AUDITING_CLIENT_TEMPLATE.FAT&amp;display_string=Audit&amp;VAR:KEY=RMJUHQTAXA&amp;VAR:QUERY=RkZfRUJJVERBX0lCKCdBTk4nLDMzMjM4LCwsLCdHQlAnKQ==&amp;WINDOW=FIRST_POPUP&amp;HEIGHT=450&amp;WIDTH=","450&amp;START_MAXIMIZED=FALSE&amp;VAR:CALENDAR=FIVEDAY&amp;VAR:SYMBOL=075902&amp;VAR:INDEX=0"}</definedName>
    <definedName name="_356__FDSAUDITLINK__" hidden="1">{"fdsup://directions/FAT Viewer?action=UPDATE&amp;creator=factset&amp;DYN_ARGS=TRUE&amp;DOC_NAME=FAT:FQL_AUDITING_CLIENT_TEMPLATE.FAT&amp;display_string=Audit&amp;VAR:KEY=DYHMFKTCJK&amp;VAR:QUERY=RkZfRUJJVERBX0lCKCdBTk4nLDMyODczLCwsLCdHQlAnKQ==&amp;WINDOW=FIRST_POPUP&amp;HEIGHT=450&amp;WIDTH=","450&amp;START_MAXIMIZED=FALSE&amp;VAR:CALENDAR=FIVEDAY&amp;VAR:SYMBOL=075902&amp;VAR:INDEX=0"}</definedName>
    <definedName name="_357__FDSAUDITLINK__" hidden="1">{"fdsup://directions/FAT Viewer?action=UPDATE&amp;creator=factset&amp;DYN_ARGS=TRUE&amp;DOC_NAME=FAT:FQL_AUDITING_CLIENT_TEMPLATE.FAT&amp;display_string=Audit&amp;VAR:KEY=OXCBEXKNQP&amp;VAR:QUERY=RkZfRUJJVERBX0lCKCdBTk4nLDM5ODEzLCwsLCdHQlAnKQ==&amp;WINDOW=FIRST_POPUP&amp;HEIGHT=450&amp;WIDTH=","450&amp;START_MAXIMIZED=FALSE&amp;VAR:CALENDAR=FIVEDAY&amp;VAR:SYMBOL=063002&amp;VAR:INDEX=0"}</definedName>
    <definedName name="_358__FDSAUDITLINK__" hidden="1">{"fdsup://directions/FAT Viewer?action=UPDATE&amp;creator=factset&amp;DYN_ARGS=TRUE&amp;DOC_NAME=FAT:FQL_AUDITING_CLIENT_TEMPLATE.FAT&amp;display_string=Audit&amp;VAR:KEY=WLUNATUXOR&amp;VAR:QUERY=RkZfRUJJVERBX0lCKCdBTk4nLDM5NDQ3LCwsLCdHQlAnKQ==&amp;WINDOW=FIRST_POPUP&amp;HEIGHT=450&amp;WIDTH=","450&amp;START_MAXIMIZED=FALSE&amp;VAR:CALENDAR=FIVEDAY&amp;VAR:SYMBOL=063002&amp;VAR:INDEX=0"}</definedName>
    <definedName name="_359__FDSAUDITLINK__" hidden="1">{"fdsup://directions/FAT Viewer?action=UPDATE&amp;creator=factset&amp;DYN_ARGS=TRUE&amp;DOC_NAME=FAT:FQL_AUDITING_CLIENT_TEMPLATE.FAT&amp;display_string=Audit&amp;VAR:KEY=URMTOBMDGH&amp;VAR:QUERY=RkZfRUJJVERBX0lCKCdBTk4nLDM5MDgyLCwsLCdHQlAnKQ==&amp;WINDOW=FIRST_POPUP&amp;HEIGHT=450&amp;WIDTH=","450&amp;START_MAXIMIZED=FALSE&amp;VAR:CALENDAR=FIVEDAY&amp;VAR:SYMBOL=063002&amp;VAR:INDEX=0"}</definedName>
    <definedName name="_36__FDSAUDITLINK__" hidden="1">{"fdsup://directions/FAT Viewer?action=UPDATE&amp;creator=factset&amp;DYN_ARGS=TRUE&amp;DOC_NAME=FAT:FQL_AUDITING_CLIENT_TEMPLATE.FAT&amp;display_string=Audit&amp;VAR:KEY=EVQPGBIBOL&amp;VAR:QUERY=RkZfRUJJVF9JQihBTk4sNDAxNzgsLCxFVVIp&amp;WINDOW=FIRST_POPUP&amp;HEIGHT=450&amp;WIDTH=450&amp;START_MA","XIMIZED=FALSE&amp;VAR:CALENDAR=FIVEDAY&amp;VAR:SYMBOL=591344&amp;VAR:INDEX=0"}</definedName>
    <definedName name="_360__FDSAUDITLINK__" hidden="1">{"fdsup://directions/FAT Viewer?action=UPDATE&amp;creator=factset&amp;DYN_ARGS=TRUE&amp;DOC_NAME=FAT:FQL_AUDITING_CLIENT_TEMPLATE.FAT&amp;display_string=Audit&amp;VAR:KEY=VAFSZGREJQ&amp;VAR:QUERY=RkZfRUJJVERBX0lCKCdBTk4nLDM4NzE3LCwsLCdHQlAnKQ==&amp;WINDOW=FIRST_POPUP&amp;HEIGHT=450&amp;WIDTH=","450&amp;START_MAXIMIZED=FALSE&amp;VAR:CALENDAR=FIVEDAY&amp;VAR:SYMBOL=063002&amp;VAR:INDEX=0"}</definedName>
    <definedName name="_361__FDSAUDITLINK__" hidden="1">{"fdsup://directions/FAT Viewer?action=UPDATE&amp;creator=factset&amp;DYN_ARGS=TRUE&amp;DOC_NAME=FAT:FQL_AUDITING_CLIENT_TEMPLATE.FAT&amp;display_string=Audit&amp;VAR:KEY=PMLQLGLUFQ&amp;VAR:QUERY=RkZfRUJJVERBX0lCKCdBTk4nLDM4MzUyLCwsLCdHQlAnKQ==&amp;WINDOW=FIRST_POPUP&amp;HEIGHT=450&amp;WIDTH=","450&amp;START_MAXIMIZED=FALSE&amp;VAR:CALENDAR=FIVEDAY&amp;VAR:SYMBOL=063002&amp;VAR:INDEX=0"}</definedName>
    <definedName name="_362__FDSAUDITLINK__" hidden="1">{"fdsup://directions/FAT Viewer?action=UPDATE&amp;creator=factset&amp;DYN_ARGS=TRUE&amp;DOC_NAME=FAT:FQL_AUDITING_CLIENT_TEMPLATE.FAT&amp;display_string=Audit&amp;VAR:KEY=HAPSXGDIXM&amp;VAR:QUERY=RkZfRUJJVERBX0lCKCdBTk4nLDM3OTg2LCwsLCdHQlAnKQ==&amp;WINDOW=FIRST_POPUP&amp;HEIGHT=450&amp;WIDTH=","450&amp;START_MAXIMIZED=FALSE&amp;VAR:CALENDAR=FIVEDAY&amp;VAR:SYMBOL=063002&amp;VAR:INDEX=0"}</definedName>
    <definedName name="_363__FDSAUDITLINK__" hidden="1">{"fdsup://directions/FAT Viewer?action=UPDATE&amp;creator=factset&amp;DYN_ARGS=TRUE&amp;DOC_NAME=FAT:FQL_AUDITING_CLIENT_TEMPLATE.FAT&amp;display_string=Audit&amp;VAR:KEY=DYVGFKNUDW&amp;VAR:QUERY=RkZfRUJJVERBX0lCKCdBTk4nLDM3NjIxLCwsLCdHQlAnKQ==&amp;WINDOW=FIRST_POPUP&amp;HEIGHT=450&amp;WIDTH=","450&amp;START_MAXIMIZED=FALSE&amp;VAR:CALENDAR=FIVEDAY&amp;VAR:SYMBOL=063002&amp;VAR:INDEX=0"}</definedName>
    <definedName name="_364__FDSAUDITLINK__" hidden="1">{"fdsup://directions/FAT Viewer?action=UPDATE&amp;creator=factset&amp;DYN_ARGS=TRUE&amp;DOC_NAME=FAT:FQL_AUDITING_CLIENT_TEMPLATE.FAT&amp;display_string=Audit&amp;VAR:KEY=EBSPANSFCZ&amp;VAR:QUERY=RkZfRUJJVERBX0lCKCdBTk4nLDM3MjU2LCwsLCdHQlAnKQ==&amp;WINDOW=FIRST_POPUP&amp;HEIGHT=450&amp;WIDTH=","450&amp;START_MAXIMIZED=FALSE&amp;VAR:CALENDAR=FIVEDAY&amp;VAR:SYMBOL=063002&amp;VAR:INDEX=0"}</definedName>
    <definedName name="_365__FDSAUDITLINK__" hidden="1">{"fdsup://directions/FAT Viewer?action=UPDATE&amp;creator=factset&amp;DYN_ARGS=TRUE&amp;DOC_NAME=FAT:FQL_AUDITING_CLIENT_TEMPLATE.FAT&amp;display_string=Audit&amp;VAR:KEY=GPULYZWLWF&amp;VAR:QUERY=RkZfRUJJVERBX0lCKCdBTk4nLDM2ODkxLCwsLCdHQlAnKQ==&amp;WINDOW=FIRST_POPUP&amp;HEIGHT=450&amp;WIDTH=","450&amp;START_MAXIMIZED=FALSE&amp;VAR:CALENDAR=FIVEDAY&amp;VAR:SYMBOL=063002&amp;VAR:INDEX=0"}</definedName>
    <definedName name="_366__FDSAUDITLINK__" hidden="1">{"fdsup://directions/FAT Viewer?action=UPDATE&amp;creator=factset&amp;DYN_ARGS=TRUE&amp;DOC_NAME=FAT:FQL_AUDITING_CLIENT_TEMPLATE.FAT&amp;display_string=Audit&amp;VAR:KEY=UTUJOBMTWF&amp;VAR:QUERY=RkZfRUJJVERBX0lCKCdBTk4nLDM2NTI1LCwsLCdHQlAnKQ==&amp;WINDOW=FIRST_POPUP&amp;HEIGHT=450&amp;WIDTH=","450&amp;START_MAXIMIZED=FALSE&amp;VAR:CALENDAR=FIVEDAY&amp;VAR:SYMBOL=063002&amp;VAR:INDEX=0"}</definedName>
    <definedName name="_367__FDSAUDITLINK__" hidden="1">{"fdsup://directions/FAT Viewer?action=UPDATE&amp;creator=factset&amp;DYN_ARGS=TRUE&amp;DOC_NAME=FAT:FQL_AUDITING_CLIENT_TEMPLATE.FAT&amp;display_string=Audit&amp;VAR:KEY=QBAVWJMJQV&amp;VAR:QUERY=RkZfRUJJVERBX0lCKCdBTk4nLDM2MTYwLCwsLCdHQlAnKQ==&amp;WINDOW=FIRST_POPUP&amp;HEIGHT=450&amp;WIDTH=","450&amp;START_MAXIMIZED=FALSE&amp;VAR:CALENDAR=FIVEDAY&amp;VAR:SYMBOL=063002&amp;VAR:INDEX=0"}</definedName>
    <definedName name="_368__FDSAUDITLINK__" hidden="1">{"fdsup://directions/FAT Viewer?action=UPDATE&amp;creator=factset&amp;DYN_ARGS=TRUE&amp;DOC_NAME=FAT:FQL_AUDITING_CLIENT_TEMPLATE.FAT&amp;display_string=Audit&amp;VAR:KEY=CLIHOJQPCX&amp;VAR:QUERY=RkZfRUJJVERBX0lCKCdBTk4nLDM1Nzk1LCwsLCdHQlAnKQ==&amp;WINDOW=FIRST_POPUP&amp;HEIGHT=450&amp;WIDTH=","450&amp;START_MAXIMIZED=FALSE&amp;VAR:CALENDAR=FIVEDAY&amp;VAR:SYMBOL=063002&amp;VAR:INDEX=0"}</definedName>
    <definedName name="_369__FDSAUDITLINK__" hidden="1">{"fdsup://directions/FAT Viewer?action=UPDATE&amp;creator=factset&amp;DYN_ARGS=TRUE&amp;DOC_NAME=FAT:FQL_AUDITING_CLIENT_TEMPLATE.FAT&amp;display_string=Audit&amp;VAR:KEY=YFGTYNGXIN&amp;VAR:QUERY=RkZfRUJJVERBX0lCKCdBTk4nLDM1NDMwLCwsLCdHQlAnKQ==&amp;WINDOW=FIRST_POPUP&amp;HEIGHT=450&amp;WIDTH=","450&amp;START_MAXIMIZED=FALSE&amp;VAR:CALENDAR=FIVEDAY&amp;VAR:SYMBOL=063002&amp;VAR:INDEX=0"}</definedName>
    <definedName name="_37__FDSAUDITLINK__" hidden="1">{"fdsup://directions/FAT Viewer?action=UPDATE&amp;creator=factset&amp;DYN_ARGS=TRUE&amp;DOC_NAME=FAT:FQL_AUDITING_CLIENT_TEMPLATE.FAT&amp;display_string=Audit&amp;VAR:KEY=OFEXALEVGV&amp;VAR:QUERY=RkZfRUJJVERBX0lCKEFOTiwzNDMzNCwsLCxFVVIp&amp;WINDOW=FIRST_POPUP&amp;HEIGHT=450&amp;WIDTH=450&amp;STAR","T_MAXIMIZED=FALSE&amp;VAR:CALENDAR=FIVEDAY&amp;VAR:SYMBOL=591344&amp;VAR:INDEX=0"}</definedName>
    <definedName name="_37_0Rwvu.Pag" hidden="1">#REF!</definedName>
    <definedName name="_370__FDSAUDITLINK__" hidden="1">{"fdsup://directions/FAT Viewer?action=UPDATE&amp;creator=factset&amp;DYN_ARGS=TRUE&amp;DOC_NAME=FAT:FQL_AUDITING_CLIENT_TEMPLATE.FAT&amp;display_string=Audit&amp;VAR:KEY=OHABQVYVIV&amp;VAR:QUERY=RkZfRUJJVERBX0lCKCdBTk4nLDM1MDY0LCwsLCdHQlAnKQ==&amp;WINDOW=FIRST_POPUP&amp;HEIGHT=450&amp;WIDTH=","450&amp;START_MAXIMIZED=FALSE&amp;VAR:CALENDAR=FIVEDAY&amp;VAR:SYMBOL=063002&amp;VAR:INDEX=0"}</definedName>
    <definedName name="_371__FDSAUDITLINK__" hidden="1">{"fdsup://directions/FAT Viewer?action=UPDATE&amp;creator=factset&amp;DYN_ARGS=TRUE&amp;DOC_NAME=FAT:FQL_AUDITING_CLIENT_TEMPLATE.FAT&amp;display_string=Audit&amp;VAR:KEY=KHQDMRQNSN&amp;VAR:QUERY=RkZfRUJJVERBX0lCKCdBTk4nLDM0Njk5LCwsLCdHQlAnKQ==&amp;WINDOW=FIRST_POPUP&amp;HEIGHT=450&amp;WIDTH=","450&amp;START_MAXIMIZED=FALSE&amp;VAR:CALENDAR=FIVEDAY&amp;VAR:SYMBOL=063002&amp;VAR:INDEX=0"}</definedName>
    <definedName name="_372__FDSAUDITLINK__" hidden="1">{"fdsup://directions/FAT Viewer?action=UPDATE&amp;creator=factset&amp;DYN_ARGS=TRUE&amp;DOC_NAME=FAT:FQL_AUDITING_CLIENT_TEMPLATE.FAT&amp;display_string=Audit&amp;VAR:KEY=MXSFIBOZQP&amp;VAR:QUERY=RkZfRUJJVERBX0lCKCdBTk4nLDM0MzM0LCwsLCdHQlAnKQ==&amp;WINDOW=FIRST_POPUP&amp;HEIGHT=450&amp;WIDTH=","450&amp;START_MAXIMIZED=FALSE&amp;VAR:CALENDAR=FIVEDAY&amp;VAR:SYMBOL=063002&amp;VAR:INDEX=0"}</definedName>
    <definedName name="_373__FDSAUDITLINK__" hidden="1">{"fdsup://directions/FAT Viewer?action=UPDATE&amp;creator=factset&amp;DYN_ARGS=TRUE&amp;DOC_NAME=FAT:FQL_AUDITING_CLIENT_TEMPLATE.FAT&amp;display_string=Audit&amp;VAR:KEY=WZKBMLCLYN&amp;VAR:QUERY=RkZfRUJJVERBX0lCKCdBTk4nLDMzOTY5LCwsLCdHQlAnKQ==&amp;WINDOW=FIRST_POPUP&amp;HEIGHT=450&amp;WIDTH=","450&amp;START_MAXIMIZED=FALSE&amp;VAR:CALENDAR=FIVEDAY&amp;VAR:SYMBOL=063002&amp;VAR:INDEX=0"}</definedName>
    <definedName name="_374__FDSAUDITLINK__" hidden="1">{"fdsup://directions/FAT Viewer?action=UPDATE&amp;creator=factset&amp;DYN_ARGS=TRUE&amp;DOC_NAME=FAT:FQL_AUDITING_CLIENT_TEMPLATE.FAT&amp;display_string=Audit&amp;VAR:KEY=EFGTCVCROT&amp;VAR:QUERY=RkZfRUJJVERBX0lCKCdBTk4nLDMzNjAzLCwsLCdHQlAnKQ==&amp;WINDOW=FIRST_POPUP&amp;HEIGHT=450&amp;WIDTH=","450&amp;START_MAXIMIZED=FALSE&amp;VAR:CALENDAR=FIVEDAY&amp;VAR:SYMBOL=063002&amp;VAR:INDEX=0"}</definedName>
    <definedName name="_375__FDSAUDITLINK__" hidden="1">{"fdsup://directions/FAT Viewer?action=UPDATE&amp;creator=factset&amp;DYN_ARGS=TRUE&amp;DOC_NAME=FAT:FQL_AUDITING_CLIENT_TEMPLATE.FAT&amp;display_string=Audit&amp;VAR:KEY=CRWVMVGTWB&amp;VAR:QUERY=RkZfRUJJVERBX0lCKCdBTk4nLDMzMjM4LCwsLCdHQlAnKQ==&amp;WINDOW=FIRST_POPUP&amp;HEIGHT=450&amp;WIDTH=","450&amp;START_MAXIMIZED=FALSE&amp;VAR:CALENDAR=FIVEDAY&amp;VAR:SYMBOL=063002&amp;VAR:INDEX=0"}</definedName>
    <definedName name="_376__FDSAUDITLINK__" hidden="1">{"fdsup://directions/FAT Viewer?action=UPDATE&amp;creator=factset&amp;DYN_ARGS=TRUE&amp;DOC_NAME=FAT:FQL_AUDITING_CLIENT_TEMPLATE.FAT&amp;display_string=Audit&amp;VAR:KEY=IBKFGZCZIL&amp;VAR:QUERY=RkZfRUJJVERBX0lCKCdBTk4nLDMyODczLCwsLCdHQlAnKQ==&amp;WINDOW=FIRST_POPUP&amp;HEIGHT=450&amp;WIDTH=","450&amp;START_MAXIMIZED=FALSE&amp;VAR:CALENDAR=FIVEDAY&amp;VAR:SYMBOL=063002&amp;VAR:INDEX=0"}</definedName>
    <definedName name="_377__FDSAUDITLINK__" hidden="1">{"fdsup://directions/FAT Viewer?action=UPDATE&amp;creator=factset&amp;DYN_ARGS=TRUE&amp;DOC_NAME=FAT:FQL_AUDITING_CLIENT_TEMPLATE.FAT&amp;display_string=Audit&amp;VAR:KEY=CPGVORGDAV&amp;VAR:QUERY=RkZfRUJJVERBX0lCKCdBTk4nLDM5OTk0LCwsLCdHQlAnKQ==&amp;WINDOW=FIRST_POPUP&amp;HEIGHT=450&amp;WIDTH=","450&amp;START_MAXIMIZED=FALSE&amp;VAR:CALENDAR=FIVEDAY&amp;VAR:SYMBOL=B2425G&amp;VAR:INDEX=0"}</definedName>
    <definedName name="_378__FDSAUDITLINK__" hidden="1">{"fdsup://directions/FAT Viewer?action=UPDATE&amp;creator=factset&amp;DYN_ARGS=TRUE&amp;DOC_NAME=FAT:FQL_AUDITING_CLIENT_TEMPLATE.FAT&amp;display_string=Audit&amp;VAR:KEY=MRCHGFINGL&amp;VAR:QUERY=RkZfRUJJVERBX0lCKCdBTk4nLDM5NjI5LCwsLCdHQlAnKQ==&amp;WINDOW=FIRST_POPUP&amp;HEIGHT=450&amp;WIDTH=","450&amp;START_MAXIMIZED=FALSE&amp;VAR:CALENDAR=FIVEDAY&amp;VAR:SYMBOL=B2425G&amp;VAR:INDEX=0"}</definedName>
    <definedName name="_379__FDSAUDITLINK__" hidden="1">{"fdsup://directions/FAT Viewer?action=UPDATE&amp;creator=factset&amp;DYN_ARGS=TRUE&amp;DOC_NAME=FAT:FQL_AUDITING_CLIENT_TEMPLATE.FAT&amp;display_string=Audit&amp;VAR:KEY=ENGNGZANEB&amp;VAR:QUERY=RkZfRUJJVERBX0lCKCdBTk4nLDM5MjYzLCwsLCdHQlAnKQ==&amp;WINDOW=FIRST_POPUP&amp;HEIGHT=450&amp;WIDTH=","450&amp;START_MAXIMIZED=FALSE&amp;VAR:CALENDAR=FIVEDAY&amp;VAR:SYMBOL=B2425G&amp;VAR:INDEX=0"}</definedName>
    <definedName name="_38__FDSAUDITLINK__" hidden="1">{"fdsup://directions/FAT Viewer?action=UPDATE&amp;creator=factset&amp;DYN_ARGS=TRUE&amp;DOC_NAME=FAT:FQL_AUDITING_CLIENT_TEMPLATE.FAT&amp;display_string=Audit&amp;VAR:KEY=UBKBOPQRWH&amp;VAR:QUERY=RkZfRUJJVERBX0lCKEFOTiwzMzk2OSwsLCxFVVIp&amp;WINDOW=FIRST_POPUP&amp;HEIGHT=450&amp;WIDTH=450&amp;STAR","T_MAXIMIZED=FALSE&amp;VAR:CALENDAR=FIVEDAY&amp;VAR:SYMBOL=591344&amp;VAR:INDEX=0"}</definedName>
    <definedName name="_38_0_0Cwvu.GREY_A" hidden="1">#N/A</definedName>
    <definedName name="_380__FDSAUDITLINK__" hidden="1">{"fdsup://directions/FAT Viewer?action=UPDATE&amp;creator=factset&amp;DYN_ARGS=TRUE&amp;DOC_NAME=FAT:FQL_AUDITING_CLIENT_TEMPLATE.FAT&amp;display_string=Audit&amp;VAR:KEY=QNOJWZWFUT&amp;VAR:QUERY=RkZfRUJJVERBX0lCKCdBTk4nLDM4ODk4LCwsLCdHQlAnKQ==&amp;WINDOW=FIRST_POPUP&amp;HEIGHT=450&amp;WIDTH=","450&amp;START_MAXIMIZED=FALSE&amp;VAR:CALENDAR=FIVEDAY&amp;VAR:SYMBOL=B2425G&amp;VAR:INDEX=0"}</definedName>
    <definedName name="_381__FDSAUDITLINK__" hidden="1">{"fdsup://directions/FAT Viewer?action=UPDATE&amp;creator=factset&amp;DYN_ARGS=TRUE&amp;DOC_NAME=FAT:FQL_AUDITING_CLIENT_TEMPLATE.FAT&amp;display_string=Audit&amp;VAR:KEY=ITUNWPYNKP&amp;VAR:QUERY=RkZfRUJJVERBX0lCKCdBTk4nLDM4NTMzLCwsLCdHQlAnKQ==&amp;WINDOW=FIRST_POPUP&amp;HEIGHT=450&amp;WIDTH=","450&amp;START_MAXIMIZED=FALSE&amp;VAR:CALENDAR=FIVEDAY&amp;VAR:SYMBOL=B2425G&amp;VAR:INDEX=0"}</definedName>
    <definedName name="_382__FDSAUDITLINK__" hidden="1">{"fdsup://directions/FAT Viewer?action=UPDATE&amp;creator=factset&amp;DYN_ARGS=TRUE&amp;DOC_NAME=FAT:FQL_AUDITING_CLIENT_TEMPLATE.FAT&amp;display_string=Audit&amp;VAR:KEY=OFGPQRGNAZ&amp;VAR:QUERY=RkZfRUJJVERBX0lCKCdBTk4nLDM4MTY4LCwsLCdHQlAnKQ==&amp;WINDOW=FIRST_POPUP&amp;HEIGHT=450&amp;WIDTH=","450&amp;START_MAXIMIZED=FALSE&amp;VAR:CALENDAR=FIVEDAY&amp;VAR:SYMBOL=B2425G&amp;VAR:INDEX=0"}</definedName>
    <definedName name="_383__FDSAUDITLINK__" hidden="1">{"fdsup://directions/FAT Viewer?action=UPDATE&amp;creator=factset&amp;DYN_ARGS=TRUE&amp;DOC_NAME=FAT:FQL_AUDITING_CLIENT_TEMPLATE.FAT&amp;display_string=Audit&amp;VAR:KEY=EPWZYFYFED&amp;VAR:QUERY=RkZfRUJJVERBX0lCKCdBTk4nLDM3ODAyLCwsLCdHQlAnKQ==&amp;WINDOW=FIRST_POPUP&amp;HEIGHT=450&amp;WIDTH=","450&amp;START_MAXIMIZED=FALSE&amp;VAR:CALENDAR=FIVEDAY&amp;VAR:SYMBOL=B2425G&amp;VAR:INDEX=0"}</definedName>
    <definedName name="_384__FDSAUDITLINK__" hidden="1">{"fdsup://directions/FAT Viewer?action=UPDATE&amp;creator=factset&amp;DYN_ARGS=TRUE&amp;DOC_NAME=FAT:FQL_AUDITING_CLIENT_TEMPLATE.FAT&amp;display_string=Audit&amp;VAR:KEY=KNGXSXGLIR&amp;VAR:QUERY=RkZfRUJJVERBX0lCKCdBTk4nLDM3NDM3LCwsLCdHQlAnKQ==&amp;WINDOW=FIRST_POPUP&amp;HEIGHT=450&amp;WIDTH=","450&amp;START_MAXIMIZED=FALSE&amp;VAR:CALENDAR=FIVEDAY&amp;VAR:SYMBOL=B2425G&amp;VAR:INDEX=0"}</definedName>
    <definedName name="_385__FDSAUDITLINK__" hidden="1">{"fdsup://directions/FAT Viewer?action=UPDATE&amp;creator=factset&amp;DYN_ARGS=TRUE&amp;DOC_NAME=FAT:FQL_AUDITING_CLIENT_TEMPLATE.FAT&amp;display_string=Audit&amp;VAR:KEY=UDUTIRCFGR&amp;VAR:QUERY=RkZfRUJJVERBX0lCKCdBTk4nLDM3MDcyLCwsLCdHQlAnKQ==&amp;WINDOW=FIRST_POPUP&amp;HEIGHT=450&amp;WIDTH=","450&amp;START_MAXIMIZED=FALSE&amp;VAR:CALENDAR=FIVEDAY&amp;VAR:SYMBOL=B2425G&amp;VAR:INDEX=0"}</definedName>
    <definedName name="_386__FDSAUDITLINK__" hidden="1">{"fdsup://directions/FAT Viewer?action=UPDATE&amp;creator=factset&amp;DYN_ARGS=TRUE&amp;DOC_NAME=FAT:FQL_AUDITING_CLIENT_TEMPLATE.FAT&amp;display_string=Audit&amp;VAR:KEY=YFQXMVCDWP&amp;VAR:QUERY=RkZfRUJJVERBX0lCKCdBTk4nLDM2NzA3LCwsLCdHQlAnKQ==&amp;WINDOW=FIRST_POPUP&amp;HEIGHT=450&amp;WIDTH=","450&amp;START_MAXIMIZED=FALSE&amp;VAR:CALENDAR=FIVEDAY&amp;VAR:SYMBOL=B2425G&amp;VAR:INDEX=0"}</definedName>
    <definedName name="_387__FDSAUDITLINK__" hidden="1">{"fdsup://directions/FAT Viewer?action=UPDATE&amp;creator=factset&amp;DYN_ARGS=TRUE&amp;DOC_NAME=FAT:FQL_AUDITING_CLIENT_TEMPLATE.FAT&amp;display_string=Audit&amp;VAR:KEY=STSZANMLUB&amp;VAR:QUERY=RkZfRUJJVERBX0lCKCdBTk4nLDM2MzQxLCwsLCdHQlAnKQ==&amp;WINDOW=FIRST_POPUP&amp;HEIGHT=450&amp;WIDTH=","450&amp;START_MAXIMIZED=FALSE&amp;VAR:CALENDAR=FIVEDAY&amp;VAR:SYMBOL=B2425G&amp;VAR:INDEX=0"}</definedName>
    <definedName name="_3874" hidden="1">#REF!</definedName>
    <definedName name="_388__FDSAUDITLINK__" hidden="1">{"fdsup://directions/FAT Viewer?action=UPDATE&amp;creator=factset&amp;DYN_ARGS=TRUE&amp;DOC_NAME=FAT:FQL_AUDITING_CLIENT_TEMPLATE.FAT&amp;display_string=Audit&amp;VAR:KEY=OJGZSTGPSH&amp;VAR:QUERY=RkZfRUJJVERBX0lCKCdBTk4nLDM1OTc2LCwsLCdHQlAnKQ==&amp;WINDOW=FIRST_POPUP&amp;HEIGHT=450&amp;WIDTH=","450&amp;START_MAXIMIZED=FALSE&amp;VAR:CALENDAR=FIVEDAY&amp;VAR:SYMBOL=B2425G&amp;VAR:INDEX=0"}</definedName>
    <definedName name="_389__FDSAUDITLINK__" hidden="1">{"fdsup://directions/FAT Viewer?action=UPDATE&amp;creator=factset&amp;DYN_ARGS=TRUE&amp;DOC_NAME=FAT:FQL_AUDITING_CLIENT_TEMPLATE.FAT&amp;display_string=Audit&amp;VAR:KEY=OPIPQFKPIN&amp;VAR:QUERY=RkZfRUJJVERBX0lCKCdBTk4nLDM1NjExLCwsLCdHQlAnKQ==&amp;WINDOW=FIRST_POPUP&amp;HEIGHT=450&amp;WIDTH=","450&amp;START_MAXIMIZED=FALSE&amp;VAR:CALENDAR=FIVEDAY&amp;VAR:SYMBOL=B2425G&amp;VAR:INDEX=0"}</definedName>
    <definedName name="_39__FDSAUDITLINK__" hidden="1">{"fdsup://directions/FAT Viewer?action=UPDATE&amp;creator=factset&amp;DYN_ARGS=TRUE&amp;DOC_NAME=FAT:FQL_AUDITING_CLIENT_TEMPLATE.FAT&amp;display_string=Audit&amp;VAR:KEY=YJEJKRIZYX&amp;VAR:QUERY=RkZfRUJJVERBX0lCKEFOTiwzMzYwMywsLCxFVVIp&amp;WINDOW=FIRST_POPUP&amp;HEIGHT=450&amp;WIDTH=450&amp;STAR","T_MAXIMIZED=FALSE&amp;VAR:CALENDAR=FIVEDAY&amp;VAR:SYMBOL=591344&amp;VAR:INDEX=0"}</definedName>
    <definedName name="_390__FDSAUDITLINK__" hidden="1">{"fdsup://directions/FAT Viewer?action=UPDATE&amp;creator=factset&amp;DYN_ARGS=TRUE&amp;DOC_NAME=FAT:FQL_AUDITING_CLIENT_TEMPLATE.FAT&amp;display_string=Audit&amp;VAR:KEY=GPUFWDKPGJ&amp;VAR:QUERY=RkZfRUJJVERBX0lCKCdBTk4nLDM1MjQ2LCwsLCdHQlAnKQ==&amp;WINDOW=FIRST_POPUP&amp;HEIGHT=450&amp;WIDTH=","450&amp;START_MAXIMIZED=FALSE&amp;VAR:CALENDAR=FIVEDAY&amp;VAR:SYMBOL=B2425G&amp;VAR:INDEX=0"}</definedName>
    <definedName name="_391__FDSAUDITLINK__" hidden="1">{"fdsup://directions/FAT Viewer?action=UPDATE&amp;creator=factset&amp;DYN_ARGS=TRUE&amp;DOC_NAME=FAT:FQL_AUDITING_CLIENT_TEMPLATE.FAT&amp;display_string=Audit&amp;VAR:KEY=ORMJAHUBCV&amp;VAR:QUERY=RkZfRUJJVERBX0lCKCdBTk4nLDM0ODgwLCwsLCdHQlAnKQ==&amp;WINDOW=FIRST_POPUP&amp;HEIGHT=450&amp;WIDTH=","450&amp;START_MAXIMIZED=FALSE&amp;VAR:CALENDAR=FIVEDAY&amp;VAR:SYMBOL=B2425G&amp;VAR:INDEX=0"}</definedName>
    <definedName name="_392__FDSAUDITLINK__" hidden="1">{"fdsup://directions/FAT Viewer?action=UPDATE&amp;creator=factset&amp;DYN_ARGS=TRUE&amp;DOC_NAME=FAT:FQL_AUDITING_CLIENT_TEMPLATE.FAT&amp;display_string=Audit&amp;VAR:KEY=ITCTKBEZWF&amp;VAR:QUERY=RkZfRUJJVERBX0lCKCdBTk4nLDM0NTE1LCwsLCdHQlAnKQ==&amp;WINDOW=FIRST_POPUP&amp;HEIGHT=450&amp;WIDTH=","450&amp;START_MAXIMIZED=FALSE&amp;VAR:CALENDAR=FIVEDAY&amp;VAR:SYMBOL=B2425G&amp;VAR:INDEX=0"}</definedName>
    <definedName name="_393__FDSAUDITLINK__" hidden="1">{"fdsup://directions/FAT Viewer?action=UPDATE&amp;creator=factset&amp;DYN_ARGS=TRUE&amp;DOC_NAME=FAT:FQL_AUDITING_CLIENT_TEMPLATE.FAT&amp;display_string=Audit&amp;VAR:KEY=CZGZWVCDIT&amp;VAR:QUERY=RkZfRUJJVERBX0lCKCdBTk4nLDM0MTUwLCwsLCdHQlAnKQ==&amp;WINDOW=FIRST_POPUP&amp;HEIGHT=450&amp;WIDTH=","450&amp;START_MAXIMIZED=FALSE&amp;VAR:CALENDAR=FIVEDAY&amp;VAR:SYMBOL=B2425G&amp;VAR:INDEX=0"}</definedName>
    <definedName name="_394__FDSAUDITLINK__" hidden="1">{"fdsup://directions/FAT Viewer?action=UPDATE&amp;creator=factset&amp;DYN_ARGS=TRUE&amp;DOC_NAME=FAT:FQL_AUDITING_CLIENT_TEMPLATE.FAT&amp;display_string=Audit&amp;VAR:KEY=SDUJYFCDQT&amp;VAR:QUERY=RkZfRUJJVERBX0lCKCdBTk4nLDMzNzg1LCwsLCdHQlAnKQ==&amp;WINDOW=FIRST_POPUP&amp;HEIGHT=450&amp;WIDTH=","450&amp;START_MAXIMIZED=FALSE&amp;VAR:CALENDAR=FIVEDAY&amp;VAR:SYMBOL=B2425G&amp;VAR:INDEX=0"}</definedName>
    <definedName name="_395__FDSAUDITLINK__" hidden="1">{"fdsup://directions/FAT Viewer?action=UPDATE&amp;creator=factset&amp;DYN_ARGS=TRUE&amp;DOC_NAME=FAT:FQL_AUDITING_CLIENT_TEMPLATE.FAT&amp;display_string=Audit&amp;VAR:KEY=MFGVQBIXKV&amp;VAR:QUERY=RkZfRUJJVERBX0lCKCdBTk4nLDMzNDE5LCwsLCdHQlAnKQ==&amp;WINDOW=FIRST_POPUP&amp;HEIGHT=450&amp;WIDTH=","450&amp;START_MAXIMIZED=FALSE&amp;VAR:CALENDAR=FIVEDAY&amp;VAR:SYMBOL=B2425G&amp;VAR:INDEX=0"}</definedName>
    <definedName name="_396__FDSAUDITLINK__" hidden="1">{"fdsup://directions/FAT Viewer?action=UPDATE&amp;creator=factset&amp;DYN_ARGS=TRUE&amp;DOC_NAME=FAT:FQL_AUDITING_CLIENT_TEMPLATE.FAT&amp;display_string=Audit&amp;VAR:KEY=WXSRCFSZYD&amp;VAR:QUERY=RkZfRUJJVERBX0lCKCdBTk4nLDMzMDU0LCwsLCdHQlAnKQ==&amp;WINDOW=FIRST_POPUP&amp;HEIGHT=450&amp;WIDTH=","450&amp;START_MAXIMIZED=FALSE&amp;VAR:CALENDAR=FIVEDAY&amp;VAR:SYMBOL=B2425G&amp;VAR:INDEX=0"}</definedName>
    <definedName name="_397__FDSAUDITLINK__" hidden="1">{"fdsup://directions/FAT Viewer?action=UPDATE&amp;creator=factset&amp;DYN_ARGS=TRUE&amp;DOC_NAME=FAT:FQL_AUDITING_CLIENT_TEMPLATE.FAT&amp;display_string=Audit&amp;VAR:KEY=YHGBUBELSN&amp;VAR:QUERY=RkZfRUJJVERBX0lCKCdBTk4nLDM5OTAzLCwsLCdHQlAnKQ==&amp;WINDOW=FIRST_POPUP&amp;HEIGHT=450&amp;WIDTH=","450&amp;START_MAXIMIZED=FALSE&amp;VAR:CALENDAR=FIVEDAY&amp;VAR:SYMBOL=073833&amp;VAR:INDEX=0"}</definedName>
    <definedName name="_398__FDSAUDITLINK__" hidden="1">{"fdsup://directions/FAT Viewer?action=UPDATE&amp;creator=factset&amp;DYN_ARGS=TRUE&amp;DOC_NAME=FAT:FQL_AUDITING_CLIENT_TEMPLATE.FAT&amp;display_string=Audit&amp;VAR:KEY=CHURYBQNET&amp;VAR:QUERY=RkZfRUJJVERBX0lCKCdBTk4nLDM5NTM4LCwsLCdHQlAnKQ==&amp;WINDOW=FIRST_POPUP&amp;HEIGHT=450&amp;WIDTH=","450&amp;START_MAXIMIZED=FALSE&amp;VAR:CALENDAR=FIVEDAY&amp;VAR:SYMBOL=073833&amp;VAR:INDEX=0"}</definedName>
    <definedName name="_399__FDSAUDITLINK__" hidden="1">{"fdsup://directions/FAT Viewer?action=UPDATE&amp;creator=factset&amp;DYN_ARGS=TRUE&amp;DOC_NAME=FAT:FQL_AUDITING_CLIENT_TEMPLATE.FAT&amp;display_string=Audit&amp;VAR:KEY=KLKDYPKXMJ&amp;VAR:QUERY=RkZfRUJJVERBX0lCKCdBTk4nLDM5MTcyLCwsLCdHQlAnKQ==&amp;WINDOW=FIRST_POPUP&amp;HEIGHT=450&amp;WIDTH=","450&amp;START_MAXIMIZED=FALSE&amp;VAR:CALENDAR=FIVEDAY&amp;VAR:SYMBOL=073833&amp;VAR:INDEX=0"}</definedName>
    <definedName name="_39Rwvu.Pag" hidden="1">#REF!</definedName>
    <definedName name="_4__123Graph_AChart_11" hidden="1">#REF!</definedName>
    <definedName name="_4__123Graph_ACHART_5" hidden="1">#REF!</definedName>
    <definedName name="_4__123Graph_ACHART_6" hidden="1">#REF!</definedName>
    <definedName name="_4__123Graph_BCHART_1" hidden="1">#REF!</definedName>
    <definedName name="_4__123Graph_BCHART_3" hidden="1">#REF!</definedName>
    <definedName name="_4__123Graph_BGRAFICO_20" hidden="1">#REF!</definedName>
    <definedName name="_4__FDSAUDITLINK__" hidden="1">{"fdsup://Directions/FactSet Auditing Viewer?action=AUDIT_VALUE&amp;DB=129&amp;ID1=591344&amp;VALUEID=01001&amp;SDATE=2007&amp;PERIODTYPE=ANN_STD&amp;window=popup_no_bar&amp;width=385&amp;height=120&amp;START_MAXIMIZED=FALSE&amp;creator=factset&amp;display_string=Audit"}</definedName>
    <definedName name="_4_0_0Inv._Imm._Immater._Fattur" hidden="1">#REF!</definedName>
    <definedName name="_40__FDSAUDITLINK__" hidden="1">{"fdsup://directions/FAT Viewer?action=UPDATE&amp;creator=factset&amp;DYN_ARGS=TRUE&amp;DOC_NAME=FAT:FQL_AUDITING_CLIENT_TEMPLATE.FAT&amp;display_string=Audit&amp;VAR:KEY=URQXWHCFAF&amp;VAR:QUERY=RkZfRUJJVERBX0lCKEFOTiwzMzIzOCwsLCxFVVIp&amp;WINDOW=FIRST_POPUP&amp;HEIGHT=450&amp;WIDTH=450&amp;STAR","T_MAXIMIZED=FALSE&amp;VAR:CALENDAR=FIVEDAY&amp;VAR:SYMBOL=591344&amp;VAR:INDEX=0"}</definedName>
    <definedName name="_400__FDSAUDITLINK__" hidden="1">{"fdsup://directions/FAT Viewer?action=UPDATE&amp;creator=factset&amp;DYN_ARGS=TRUE&amp;DOC_NAME=FAT:FQL_AUDITING_CLIENT_TEMPLATE.FAT&amp;display_string=Audit&amp;VAR:KEY=SJSBMTEXOH&amp;VAR:QUERY=RkZfRUJJVERBX0lCKCdBTk4nLDM4ODA3LCwsLCdHQlAnKQ==&amp;WINDOW=FIRST_POPUP&amp;HEIGHT=450&amp;WIDTH=","450&amp;START_MAXIMIZED=FALSE&amp;VAR:CALENDAR=FIVEDAY&amp;VAR:SYMBOL=073833&amp;VAR:INDEX=0"}</definedName>
    <definedName name="_401__FDSAUDITLINK__" hidden="1">{"fdsup://directions/FAT Viewer?action=UPDATE&amp;creator=factset&amp;DYN_ARGS=TRUE&amp;DOC_NAME=FAT:FQL_AUDITING_CLIENT_TEMPLATE.FAT&amp;display_string=Audit&amp;VAR:KEY=GNIZMLEXWH&amp;VAR:QUERY=RkZfRUJJVERBX0lCKCdBTk4nLDM4NDQyLCwsLCdHQlAnKQ==&amp;WINDOW=FIRST_POPUP&amp;HEIGHT=450&amp;WIDTH=","450&amp;START_MAXIMIZED=FALSE&amp;VAR:CALENDAR=FIVEDAY&amp;VAR:SYMBOL=073833&amp;VAR:INDEX=0"}</definedName>
    <definedName name="_402__FDSAUDITLINK__" hidden="1">{"fdsup://directions/FAT Viewer?action=UPDATE&amp;creator=factset&amp;DYN_ARGS=TRUE&amp;DOC_NAME=FAT:FQL_AUDITING_CLIENT_TEMPLATE.FAT&amp;display_string=Audit&amp;VAR:KEY=WZSRYRYLAP&amp;VAR:QUERY=RkZfRUJJVERBX0lCKCdBTk4nLDM4MDc3LCwsLCdHQlAnKQ==&amp;WINDOW=FIRST_POPUP&amp;HEIGHT=450&amp;WIDTH=","450&amp;START_MAXIMIZED=FALSE&amp;VAR:CALENDAR=FIVEDAY&amp;VAR:SYMBOL=073833&amp;VAR:INDEX=0"}</definedName>
    <definedName name="_403__FDSAUDITLINK__" hidden="1">{"fdsup://directions/FAT Viewer?action=UPDATE&amp;creator=factset&amp;DYN_ARGS=TRUE&amp;DOC_NAME=FAT:FQL_AUDITING_CLIENT_TEMPLATE.FAT&amp;display_string=Audit&amp;VAR:KEY=KVUHKTEFKZ&amp;VAR:QUERY=RkZfRUJJVERBX0lCKCdBTk4nLDM3NzExLCwsLCdHQlAnKQ==&amp;WINDOW=FIRST_POPUP&amp;HEIGHT=450&amp;WIDTH=","450&amp;START_MAXIMIZED=FALSE&amp;VAR:CALENDAR=FIVEDAY&amp;VAR:SYMBOL=073833&amp;VAR:INDEX=0"}</definedName>
    <definedName name="_404__FDSAUDITLINK__" hidden="1">{"fdsup://directions/FAT Viewer?action=UPDATE&amp;creator=factset&amp;DYN_ARGS=TRUE&amp;DOC_NAME=FAT:FQL_AUDITING_CLIENT_TEMPLATE.FAT&amp;display_string=Audit&amp;VAR:KEY=ENETIDEBGX&amp;VAR:QUERY=RkZfRUJJVERBX0lCKCdBTk4nLDM3MzQ2LCwsLCdHQlAnKQ==&amp;WINDOW=FIRST_POPUP&amp;HEIGHT=450&amp;WIDTH=","450&amp;START_MAXIMIZED=FALSE&amp;VAR:CALENDAR=FIVEDAY&amp;VAR:SYMBOL=073833&amp;VAR:INDEX=0"}</definedName>
    <definedName name="_405__FDSAUDITLINK__" hidden="1">{"fdsup://directions/FAT Viewer?action=UPDATE&amp;creator=factset&amp;DYN_ARGS=TRUE&amp;DOC_NAME=FAT:FQL_AUDITING_CLIENT_TEMPLATE.FAT&amp;display_string=Audit&amp;VAR:KEY=CJGNGPKXKN&amp;VAR:QUERY=RkZfRUJJVERBX0lCKCdBTk4nLDM2OTgxLCwsLCdHQlAnKQ==&amp;WINDOW=FIRST_POPUP&amp;HEIGHT=450&amp;WIDTH=","450&amp;START_MAXIMIZED=FALSE&amp;VAR:CALENDAR=FIVEDAY&amp;VAR:SYMBOL=073833&amp;VAR:INDEX=0"}</definedName>
    <definedName name="_406__FDSAUDITLINK__" hidden="1">{"fdsup://directions/FAT Viewer?action=UPDATE&amp;creator=factset&amp;DYN_ARGS=TRUE&amp;DOC_NAME=FAT:FQL_AUDITING_CLIENT_TEMPLATE.FAT&amp;display_string=Audit&amp;VAR:KEY=WRQDSHOJSX&amp;VAR:QUERY=RkZfRUJJVERBX0lCKCdBTk4nLDM2NjE2LCwsLCdHQlAnKQ==&amp;WINDOW=FIRST_POPUP&amp;HEIGHT=450&amp;WIDTH=","450&amp;START_MAXIMIZED=FALSE&amp;VAR:CALENDAR=FIVEDAY&amp;VAR:SYMBOL=073833&amp;VAR:INDEX=0"}</definedName>
    <definedName name="_407__FDSAUDITLINK__" hidden="1">{"fdsup://directions/FAT Viewer?action=UPDATE&amp;creator=factset&amp;DYN_ARGS=TRUE&amp;DOC_NAME=FAT:FQL_AUDITING_CLIENT_TEMPLATE.FAT&amp;display_string=Audit&amp;VAR:KEY=UNKHWXONMX&amp;VAR:QUERY=RkZfRUJJVERBX0lCKCdBTk4nLDM2MjUwLCwsLCdHQlAnKQ==&amp;WINDOW=FIRST_POPUP&amp;HEIGHT=450&amp;WIDTH=","450&amp;START_MAXIMIZED=FALSE&amp;VAR:CALENDAR=FIVEDAY&amp;VAR:SYMBOL=073833&amp;VAR:INDEX=0"}</definedName>
    <definedName name="_408__FDSAUDITLINK__" hidden="1">{"fdsup://directions/FAT Viewer?action=UPDATE&amp;creator=factset&amp;DYN_ARGS=TRUE&amp;DOC_NAME=FAT:FQL_AUDITING_CLIENT_TEMPLATE.FAT&amp;display_string=Audit&amp;VAR:KEY=INKPYXILGF&amp;VAR:QUERY=RkZfRUJJVERBX0lCKCdBTk4nLDM1ODg1LCwsLCdHQlAnKQ==&amp;WINDOW=FIRST_POPUP&amp;HEIGHT=450&amp;WIDTH=","450&amp;START_MAXIMIZED=FALSE&amp;VAR:CALENDAR=FIVEDAY&amp;VAR:SYMBOL=073833&amp;VAR:INDEX=0"}</definedName>
    <definedName name="_409__FDSAUDITLINK__" hidden="1">{"fdsup://directions/FAT Viewer?action=UPDATE&amp;creator=factset&amp;DYN_ARGS=TRUE&amp;DOC_NAME=FAT:FQL_AUDITING_CLIENT_TEMPLATE.FAT&amp;display_string=Audit&amp;VAR:KEY=KZGLKHSRCN&amp;VAR:QUERY=RkZfRUJJVERBX0lCKCdBTk4nLDM1NTIwLCwsLCdHQlAnKQ==&amp;WINDOW=FIRST_POPUP&amp;HEIGHT=450&amp;WIDTH=","450&amp;START_MAXIMIZED=FALSE&amp;VAR:CALENDAR=FIVEDAY&amp;VAR:SYMBOL=073833&amp;VAR:INDEX=0"}</definedName>
    <definedName name="_41__FDSAUDITLINK__" hidden="1">{"fdsup://Directions/FactSet Auditing Viewer?action=AUDIT_VALUE&amp;DB=129&amp;ID1=591344&amp;VALUEID=04601&amp;SDATE=2009&amp;PERIODTYPE=ANN_STD&amp;window=popup_no_bar&amp;width=385&amp;height=120&amp;START_MAXIMIZED=FALSE&amp;creator=factset&amp;display_string=Audit"}</definedName>
    <definedName name="_410__FDSAUDITLINK__" hidden="1">{"fdsup://directions/FAT Viewer?action=UPDATE&amp;creator=factset&amp;DYN_ARGS=TRUE&amp;DOC_NAME=FAT:FQL_AUDITING_CLIENT_TEMPLATE.FAT&amp;display_string=Audit&amp;VAR:KEY=SXWZETMRKX&amp;VAR:QUERY=RkZfRUJJVERBX0lCKCdBTk4nLDM1MTU1LCwsLCdHQlAnKQ==&amp;WINDOW=FIRST_POPUP&amp;HEIGHT=450&amp;WIDTH=","450&amp;START_MAXIMIZED=FALSE&amp;VAR:CALENDAR=FIVEDAY&amp;VAR:SYMBOL=073833&amp;VAR:INDEX=0"}</definedName>
    <definedName name="_411__FDSAUDITLINK__" hidden="1">{"fdsup://directions/FAT Viewer?action=UPDATE&amp;creator=factset&amp;DYN_ARGS=TRUE&amp;DOC_NAME=FAT:FQL_AUDITING_CLIENT_TEMPLATE.FAT&amp;display_string=Audit&amp;VAR:KEY=OHQXELQDWZ&amp;VAR:QUERY=RkZfRUJJVERBX0lCKCdBTk4nLDM0Nzg5LCwsLCdHQlAnKQ==&amp;WINDOW=FIRST_POPUP&amp;HEIGHT=450&amp;WIDTH=","450&amp;START_MAXIMIZED=FALSE&amp;VAR:CALENDAR=FIVEDAY&amp;VAR:SYMBOL=073833&amp;VAR:INDEX=0"}</definedName>
    <definedName name="_412__FDSAUDITLINK__" hidden="1">{"fdsup://directions/FAT Viewer?action=UPDATE&amp;creator=factset&amp;DYN_ARGS=TRUE&amp;DOC_NAME=FAT:FQL_AUDITING_CLIENT_TEMPLATE.FAT&amp;display_string=Audit&amp;VAR:KEY=SLQVMZMVMF&amp;VAR:QUERY=RkZfRUJJVERBX0lCKCdBTk4nLDM0NDI0LCwsLCdHQlAnKQ==&amp;WINDOW=FIRST_POPUP&amp;HEIGHT=450&amp;WIDTH=","450&amp;START_MAXIMIZED=FALSE&amp;VAR:CALENDAR=FIVEDAY&amp;VAR:SYMBOL=073833&amp;VAR:INDEX=0"}</definedName>
    <definedName name="_413__FDSAUDITLINK__" hidden="1">{"fdsup://directions/FAT Viewer?action=UPDATE&amp;creator=factset&amp;DYN_ARGS=TRUE&amp;DOC_NAME=FAT:FQL_AUDITING_CLIENT_TEMPLATE.FAT&amp;display_string=Audit&amp;VAR:KEY=MZYDSFOBCL&amp;VAR:QUERY=RkZfRUJJVERBX0lCKCdBTk4nLDM0MDU5LCwsLCdHQlAnKQ==&amp;WINDOW=FIRST_POPUP&amp;HEIGHT=450&amp;WIDTH=","450&amp;START_MAXIMIZED=FALSE&amp;VAR:CALENDAR=FIVEDAY&amp;VAR:SYMBOL=073833&amp;VAR:INDEX=0"}</definedName>
    <definedName name="_414__FDSAUDITLINK__" hidden="1">{"fdsup://directions/FAT Viewer?action=UPDATE&amp;creator=factset&amp;DYN_ARGS=TRUE&amp;DOC_NAME=FAT:FQL_AUDITING_CLIENT_TEMPLATE.FAT&amp;display_string=Audit&amp;VAR:KEY=GDIXERWRKD&amp;VAR:QUERY=RkZfRUJJVERBX0lCKCdBTk4nLDMzNjk0LCwsLCdHQlAnKQ==&amp;WINDOW=FIRST_POPUP&amp;HEIGHT=450&amp;WIDTH=","450&amp;START_MAXIMIZED=FALSE&amp;VAR:CALENDAR=FIVEDAY&amp;VAR:SYMBOL=073833&amp;VAR:INDEX=0"}</definedName>
    <definedName name="_415__FDSAUDITLINK__" hidden="1">{"fdsup://directions/FAT Viewer?action=UPDATE&amp;creator=factset&amp;DYN_ARGS=TRUE&amp;DOC_NAME=FAT:FQL_AUDITING_CLIENT_TEMPLATE.FAT&amp;display_string=Audit&amp;VAR:KEY=QVEVIBQFIH&amp;VAR:QUERY=RkZfRUJJVERBX0lCKCdBTk4nLDMzMzI4LCwsLCdHQlAnKQ==&amp;WINDOW=FIRST_POPUP&amp;HEIGHT=450&amp;WIDTH=","450&amp;START_MAXIMIZED=FALSE&amp;VAR:CALENDAR=FIVEDAY&amp;VAR:SYMBOL=073833&amp;VAR:INDEX=0"}</definedName>
    <definedName name="_416__FDSAUDITLINK__" hidden="1">{"fdsup://directions/FAT Viewer?action=UPDATE&amp;creator=factset&amp;DYN_ARGS=TRUE&amp;DOC_NAME=FAT:FQL_AUDITING_CLIENT_TEMPLATE.FAT&amp;display_string=Audit&amp;VAR:KEY=WBQPMLKJAT&amp;VAR:QUERY=RkZfRUJJVERBX0lCKCdBTk4nLDMyOTYzLCwsLCdHQlAnKQ==&amp;WINDOW=FIRST_POPUP&amp;HEIGHT=450&amp;WIDTH=","450&amp;START_MAXIMIZED=FALSE&amp;VAR:CALENDAR=FIVEDAY&amp;VAR:SYMBOL=073833&amp;VAR:INDEX=0"}</definedName>
    <definedName name="_417__FDSAUDITLINK__" hidden="1">{"fdsup://Directions/FactSet Auditing Viewer?action=AUDIT_VALUE&amp;DB=129&amp;ID1=594228&amp;VALUEID=01001&amp;SDATE=2008&amp;PERIODTYPE=ANN_STD&amp;window=popup_no_bar&amp;width=385&amp;height=120&amp;START_MAXIMIZED=FALSE&amp;creator=factset&amp;display_string=Audit"}</definedName>
    <definedName name="_418__FDSAUDITLINK__" hidden="1">{"fdsup://Directions/FactSet Auditing Viewer?action=AUDIT_VALUE&amp;DB=129&amp;ID1=011827&amp;VALUEID=01001&amp;SDATE=2008&amp;PERIODTYPE=ANN_STD&amp;window=popup_no_bar&amp;width=385&amp;height=120&amp;START_MAXIMIZED=FALSE&amp;creator=factset&amp;display_string=Audit"}</definedName>
    <definedName name="_419__FDSAUDITLINK__" hidden="1">{"fdsup://Directions/FactSet Auditing Viewer?action=AUDIT_VALUE&amp;DB=129&amp;ID1=011827&amp;VALUEID=01001&amp;SDATE=2007&amp;PERIODTYPE=ANN_STD&amp;window=popup_no_bar&amp;width=385&amp;height=120&amp;START_MAXIMIZED=FALSE&amp;creator=factset&amp;display_string=Audit"}</definedName>
    <definedName name="_42__FDSAUDITLINK__" hidden="1">{"fdsup://Directions/FactSet Auditing Viewer?action=AUDIT_VALUE&amp;DB=129&amp;ID1=591344&amp;VALUEID=04601&amp;SDATE=2008&amp;PERIODTYPE=ANN_STD&amp;window=popup_no_bar&amp;width=385&amp;height=120&amp;START_MAXIMIZED=FALSE&amp;creator=factset&amp;display_string=Audit"}</definedName>
    <definedName name="_420__FDSAUDITLINK__" hidden="1">{"fdsup://Directions/FactSet Auditing Viewer?action=AUDIT_VALUE&amp;DB=129&amp;ID1=011827&amp;VALUEID=01001&amp;SDATE=2006&amp;PERIODTYPE=ANN_STD&amp;window=popup_no_bar&amp;width=385&amp;height=120&amp;START_MAXIMIZED=FALSE&amp;creator=factset&amp;display_string=Audit"}</definedName>
    <definedName name="_421__FDSAUDITLINK__" hidden="1">{"fdsup://Directions/FactSet Auditing Viewer?action=AUDIT_VALUE&amp;DB=129&amp;ID1=011827&amp;VALUEID=01001&amp;SDATE=2005&amp;PERIODTYPE=ANN_STD&amp;window=popup_no_bar&amp;width=385&amp;height=120&amp;START_MAXIMIZED=FALSE&amp;creator=factset&amp;display_string=Audit"}</definedName>
    <definedName name="_422__FDSAUDITLINK__" hidden="1">{"fdsup://Directions/FactSet Auditing Viewer?action=AUDIT_VALUE&amp;DB=129&amp;ID1=092210&amp;VALUEID=01001&amp;SDATE=2008&amp;PERIODTYPE=ANN_STD&amp;window=popup_no_bar&amp;width=385&amp;height=120&amp;START_MAXIMIZED=FALSE&amp;creator=factset&amp;display_string=Audit"}</definedName>
    <definedName name="_423__FDSAUDITLINK__" hidden="1">{"fdsup://Directions/FactSet Auditing Viewer?action=AUDIT_VALUE&amp;DB=129&amp;ID1=454047&amp;VALUEID=01001&amp;SDATE=2008&amp;PERIODTYPE=ANN_STD&amp;window=popup_no_bar&amp;width=385&amp;height=120&amp;START_MAXIMIZED=FALSE&amp;creator=factset&amp;display_string=Audit"}</definedName>
    <definedName name="_424__FDSAUDITLINK__" hidden="1">{"fdsup://Directions/FactSet Auditing Viewer?action=AUDIT_VALUE&amp;DB=129&amp;ID1=080216&amp;VALUEID=01001&amp;SDATE=2009&amp;PERIODTYPE=ANN_STD&amp;window=popup_no_bar&amp;width=385&amp;height=120&amp;START_MAXIMIZED=FALSE&amp;creator=factset&amp;display_string=Audit"}</definedName>
    <definedName name="_425__FDSAUDITLINK__" hidden="1">{"fdsup://Directions/FactSet Auditing Viewer?action=AUDIT_VALUE&amp;DB=129&amp;ID1=080216&amp;VALUEID=01001&amp;SDATE=2008&amp;PERIODTYPE=ANN_STD&amp;window=popup_no_bar&amp;width=385&amp;height=120&amp;START_MAXIMIZED=FALSE&amp;creator=factset&amp;display_string=Audit"}</definedName>
    <definedName name="_426__FDSAUDITLINK__" hidden="1">{"fdsup://Directions/FactSet Auditing Viewer?action=AUDIT_VALUE&amp;DB=129&amp;ID1=075902&amp;VALUEID=01001&amp;SDATE=2008&amp;PERIODTYPE=ANN_STD&amp;window=popup_no_bar&amp;width=385&amp;height=120&amp;START_MAXIMIZED=FALSE&amp;creator=factset&amp;display_string=Audit"}</definedName>
    <definedName name="_427__FDSAUDITLINK__" hidden="1">{"fdsup://Directions/FactSet Auditing Viewer?action=AUDIT_VALUE&amp;DB=129&amp;ID1=075902&amp;VALUEID=01001&amp;SDATE=2007&amp;PERIODTYPE=ANN_STD&amp;window=popup_no_bar&amp;width=385&amp;height=120&amp;START_MAXIMIZED=FALSE&amp;creator=factset&amp;display_string=Audit"}</definedName>
    <definedName name="_428__FDSAUDITLINK__" hidden="1">{"fdsup://Directions/FactSet Auditing Viewer?action=AUDIT_VALUE&amp;DB=129&amp;ID1=063002&amp;VALUEID=01001&amp;SDATE=2008&amp;PERIODTYPE=ANN_STD&amp;window=popup_no_bar&amp;width=385&amp;height=120&amp;START_MAXIMIZED=FALSE&amp;creator=factset&amp;display_string=Audit"}</definedName>
    <definedName name="_429__FDSAUDITLINK__" hidden="1">{"fdsup://Directions/FactSet Auditing Viewer?action=AUDIT_VALUE&amp;DB=129&amp;ID1=063002&amp;VALUEID=01001&amp;SDATE=2007&amp;PERIODTYPE=ANN_STD&amp;window=popup_no_bar&amp;width=385&amp;height=120&amp;START_MAXIMIZED=FALSE&amp;creator=factset&amp;display_string=Audit"}</definedName>
    <definedName name="_43__FDSAUDITLINK__" hidden="1">{"fdsup://Directions/FactSet Auditing Viewer?action=AUDIT_VALUE&amp;DB=129&amp;ID1=591344&amp;VALUEID=04601&amp;SDATE=2007&amp;PERIODTYPE=ANN_STD&amp;window=popup_no_bar&amp;width=385&amp;height=120&amp;START_MAXIMIZED=FALSE&amp;creator=factset&amp;display_string=Audit"}</definedName>
    <definedName name="_430__FDSAUDITLINK__" hidden="1">{"fdsup://Directions/FactSet Auditing Viewer?action=AUDIT_VALUE&amp;DB=129&amp;ID1=063002&amp;VALUEID=01001&amp;SDATE=2006&amp;PERIODTYPE=ANN_STD&amp;window=popup_no_bar&amp;width=385&amp;height=120&amp;START_MAXIMIZED=FALSE&amp;creator=factset&amp;display_string=Audit"}</definedName>
    <definedName name="_431__FDSAUDITLINK__" hidden="1">{"fdsup://Directions/FactSet Auditing Viewer?action=AUDIT_VALUE&amp;DB=129&amp;ID1=B2425G&amp;VALUEID=01001&amp;SDATE=2009&amp;PERIODTYPE=ANN_STD&amp;window=popup_no_bar&amp;width=385&amp;height=120&amp;START_MAXIMIZED=FALSE&amp;creator=factset&amp;display_string=Audit"}</definedName>
    <definedName name="_432__FDSAUDITLINK__" hidden="1">{"fdsup://Directions/FactSet Auditing Viewer?action=AUDIT_VALUE&amp;DB=129&amp;ID1=073833&amp;VALUEID=01001&amp;SDATE=2008&amp;PERIODTYPE=ANN_STD&amp;window=popup_no_bar&amp;width=385&amp;height=120&amp;START_MAXIMIZED=FALSE&amp;creator=factset&amp;display_string=Audit"}</definedName>
    <definedName name="_433__FDSAUDITLINK__" hidden="1">{"fdsup://Directions/FactSet Auditing Viewer?action=AUDIT_VALUE&amp;DB=129&amp;ID1=073833&amp;VALUEID=01001&amp;SDATE=2007&amp;PERIODTYPE=ANN_STD&amp;window=popup_no_bar&amp;width=385&amp;height=120&amp;START_MAXIMIZED=FALSE&amp;creator=factset&amp;display_string=Audit"}</definedName>
    <definedName name="_434__FDSAUDITLINK__" hidden="1">{"fdsup://Directions/FactSet Auditing Viewer?action=AUDIT_VALUE&amp;DB=129&amp;ID1=594228&amp;VALUEID=04601&amp;SDATE=2008&amp;PERIODTYPE=ANN_STD&amp;window=popup_no_bar&amp;width=385&amp;height=120&amp;START_MAXIMIZED=FALSE&amp;creator=factset&amp;display_string=Audit"}</definedName>
    <definedName name="_435__FDSAUDITLINK__" hidden="1">{"fdsup://Directions/FactSet Auditing Viewer?action=AUDIT_VALUE&amp;DB=129&amp;ID1=011827&amp;VALUEID=04601&amp;SDATE=2008&amp;PERIODTYPE=ANN_STD&amp;window=popup_no_bar&amp;width=385&amp;height=120&amp;START_MAXIMIZED=FALSE&amp;creator=factset&amp;display_string=Audit"}</definedName>
    <definedName name="_436__FDSAUDITLINK__" hidden="1">{"fdsup://Directions/FactSet Auditing Viewer?action=AUDIT_VALUE&amp;DB=129&amp;ID1=011827&amp;VALUEID=04601&amp;SDATE=2007&amp;PERIODTYPE=ANN_STD&amp;window=popup_no_bar&amp;width=385&amp;height=120&amp;START_MAXIMIZED=FALSE&amp;creator=factset&amp;display_string=Audit"}</definedName>
    <definedName name="_437__FDSAUDITLINK__" hidden="1">{"fdsup://Directions/FactSet Auditing Viewer?action=AUDIT_VALUE&amp;DB=129&amp;ID1=011827&amp;VALUEID=04601&amp;SDATE=2006&amp;PERIODTYPE=ANN_STD&amp;window=popup_no_bar&amp;width=385&amp;height=120&amp;START_MAXIMIZED=FALSE&amp;creator=factset&amp;display_string=Audit"}</definedName>
    <definedName name="_438__FDSAUDITLINK__" hidden="1">{"fdsup://Directions/FactSet Auditing Viewer?action=AUDIT_VALUE&amp;DB=129&amp;ID1=454047&amp;VALUEID=04601&amp;SDATE=2008&amp;PERIODTYPE=ANN_STD&amp;window=popup_no_bar&amp;width=385&amp;height=120&amp;START_MAXIMIZED=FALSE&amp;creator=factset&amp;display_string=Audit"}</definedName>
    <definedName name="_439__FDSAUDITLINK__" hidden="1">{"fdsup://Directions/FactSet Auditing Viewer?action=AUDIT_VALUE&amp;DB=129&amp;ID1=080216&amp;VALUEID=04601&amp;SDATE=2009&amp;PERIODTYPE=ANN_STD&amp;window=popup_no_bar&amp;width=385&amp;height=120&amp;START_MAXIMIZED=FALSE&amp;creator=factset&amp;display_string=Audit"}</definedName>
    <definedName name="_44__FDSAUDITLINK__" hidden="1">{"fdsup://Directions/FactSet Auditing Viewer?action=AUDIT_VALUE&amp;DB=129&amp;ID1=591344&amp;VALUEID=04601&amp;SDATE=2009&amp;PERIODTYPE=ANN_STD&amp;window=popup_no_bar&amp;width=385&amp;height=120&amp;START_MAXIMIZED=FALSE&amp;creator=factset&amp;display_string=Audit"}</definedName>
    <definedName name="_440__FDSAUDITLINK__" hidden="1">{"fdsup://Directions/FactSet Auditing Viewer?action=AUDIT_VALUE&amp;DB=129&amp;ID1=080216&amp;VALUEID=04601&amp;SDATE=2008&amp;PERIODTYPE=ANN_STD&amp;window=popup_no_bar&amp;width=385&amp;height=120&amp;START_MAXIMIZED=FALSE&amp;creator=factset&amp;display_string=Audit"}</definedName>
    <definedName name="_441__FDSAUDITLINK__" hidden="1">{"fdsup://Directions/FactSet Auditing Viewer?action=AUDIT_VALUE&amp;DB=129&amp;ID1=075902&amp;VALUEID=04601&amp;SDATE=2008&amp;PERIODTYPE=ANN_STD&amp;window=popup_no_bar&amp;width=385&amp;height=120&amp;START_MAXIMIZED=FALSE&amp;creator=factset&amp;display_string=Audit"}</definedName>
    <definedName name="_442__FDSAUDITLINK__" hidden="1">{"fdsup://Directions/FactSet Auditing Viewer?action=AUDIT_VALUE&amp;DB=129&amp;ID1=075902&amp;VALUEID=04601&amp;SDATE=2007&amp;PERIODTYPE=ANN_STD&amp;window=popup_no_bar&amp;width=385&amp;height=120&amp;START_MAXIMIZED=FALSE&amp;creator=factset&amp;display_string=Audit"}</definedName>
    <definedName name="_443__FDSAUDITLINK__" hidden="1">{"fdsup://Directions/FactSet Auditing Viewer?action=AUDIT_VALUE&amp;DB=129&amp;ID1=063002&amp;VALUEID=04601&amp;SDATE=2008&amp;PERIODTYPE=ANN_STD&amp;window=popup_no_bar&amp;width=385&amp;height=120&amp;START_MAXIMIZED=FALSE&amp;creator=factset&amp;display_string=Audit"}</definedName>
    <definedName name="_444__FDSAUDITLINK__" hidden="1">{"fdsup://Directions/FactSet Auditing Viewer?action=AUDIT_VALUE&amp;DB=129&amp;ID1=063002&amp;VALUEID=04601&amp;SDATE=2007&amp;PERIODTYPE=ANN_STD&amp;window=popup_no_bar&amp;width=385&amp;height=120&amp;START_MAXIMIZED=FALSE&amp;creator=factset&amp;display_string=Audit"}</definedName>
    <definedName name="_445__FDSAUDITLINK__" hidden="1">{"fdsup://Directions/FactSet Auditing Viewer?action=AUDIT_VALUE&amp;DB=129&amp;ID1=063002&amp;VALUEID=04601&amp;SDATE=2006&amp;PERIODTYPE=ANN_STD&amp;window=popup_no_bar&amp;width=385&amp;height=120&amp;START_MAXIMIZED=FALSE&amp;creator=factset&amp;display_string=Audit"}</definedName>
    <definedName name="_446__FDSAUDITLINK__" hidden="1">{"fdsup://Directions/FactSet Auditing Viewer?action=AUDIT_VALUE&amp;DB=129&amp;ID1=B2425G&amp;VALUEID=04601&amp;SDATE=2009&amp;PERIODTYPE=ANN_STD&amp;window=popup_no_bar&amp;width=385&amp;height=120&amp;START_MAXIMIZED=FALSE&amp;creator=factset&amp;display_string=Audit"}</definedName>
    <definedName name="_447__FDSAUDITLINK__" hidden="1">{"fdsup://Directions/FactSet Auditing Viewer?action=AUDIT_VALUE&amp;DB=129&amp;ID1=073833&amp;VALUEID=04601&amp;SDATE=2008&amp;PERIODTYPE=ANN_STD&amp;window=popup_no_bar&amp;width=385&amp;height=120&amp;START_MAXIMIZED=FALSE&amp;creator=factset&amp;display_string=Audit"}</definedName>
    <definedName name="_448__FDSAUDITLINK__" hidden="1">{"fdsup://Directions/FactSet Auditing Viewer?action=AUDIT_VALUE&amp;DB=129&amp;ID1=073833&amp;VALUEID=04601&amp;SDATE=2007&amp;PERIODTYPE=ANN_STD&amp;window=popup_no_bar&amp;width=385&amp;height=120&amp;START_MAXIMIZED=FALSE&amp;creator=factset&amp;display_string=Audit"}</definedName>
    <definedName name="_449__FDSAUDITLINK__" hidden="1">{"fdsup://directions/FAT Viewer?action=UPDATE&amp;creator=factset&amp;DYN_ARGS=TRUE&amp;DOC_NAME=FAT:FQL_AUDITING_CLIENT_TEMPLATE.FAT&amp;display_string=Audit&amp;VAR:KEY=GXOXWPKVOJ&amp;VAR:QUERY=RkZfRUJJVF9JQignQU5OJywzOTgxMywsLCdES0snKQ==&amp;WINDOW=FIRST_POPUP&amp;HEIGHT=450&amp;WIDTH=450&amp;","START_MAXIMIZED=FALSE&amp;VAR:CALENDAR=FIVEDAY&amp;VAR:SYMBOL=594228&amp;VAR:INDEX=0"}</definedName>
    <definedName name="_45__FDSAUDITLINK__" hidden="1">{"fdsup://directions/FAT Viewer?action=UPDATE&amp;creator=factset&amp;DYN_ARGS=TRUE&amp;DOC_NAME=FAT:FQL_AUDITING_CLIENT_TEMPLATE.FAT&amp;display_string=Audit&amp;VAR:KEY=SBKRIRCHID&amp;VAR:QUERY=RkZfRUJJVERBX0lCKEFOTiwzNTc5NSwsLCxFVVIp&amp;WINDOW=FIRST_POPUP&amp;HEIGHT=450&amp;WIDTH=450&amp;STAR","T_MAXIMIZED=FALSE&amp;VAR:CALENDAR=FIVEDAY&amp;VAR:SYMBOL=591344&amp;VAR:INDEX=0"}</definedName>
    <definedName name="_450__FDSAUDITLINK__" hidden="1">{"fdsup://directions/FAT Viewer?action=UPDATE&amp;creator=factset&amp;DYN_ARGS=TRUE&amp;DOC_NAME=FAT:FQL_AUDITING_CLIENT_TEMPLATE.FAT&amp;display_string=Audit&amp;VAR:KEY=MZCNCHENEH&amp;VAR:QUERY=RkZfRUJJVF9JQignQU5OJywzOTQ0NywsLCdES0snKQ==&amp;WINDOW=FIRST_POPUP&amp;HEIGHT=450&amp;WIDTH=450&amp;","START_MAXIMIZED=FALSE&amp;VAR:CALENDAR=FIVEDAY&amp;VAR:SYMBOL=594228&amp;VAR:INDEX=0"}</definedName>
    <definedName name="_451__FDSAUDITLINK__" hidden="1">{"fdsup://directions/FAT Viewer?action=UPDATE&amp;creator=factset&amp;DYN_ARGS=TRUE&amp;DOC_NAME=FAT:FQL_AUDITING_CLIENT_TEMPLATE.FAT&amp;display_string=Audit&amp;VAR:KEY=SHEPQDQPKT&amp;VAR:QUERY=RkZfRUJJVF9JQignQU5OJywzOTA4MiwsLCdES0snKQ==&amp;WINDOW=FIRST_POPUP&amp;HEIGHT=450&amp;WIDTH=450&amp;","START_MAXIMIZED=FALSE&amp;VAR:CALENDAR=FIVEDAY&amp;VAR:SYMBOL=594228&amp;VAR:INDEX=0"}</definedName>
    <definedName name="_452__FDSAUDITLINK__" hidden="1">{"fdsup://directions/FAT Viewer?action=UPDATE&amp;creator=factset&amp;DYN_ARGS=TRUE&amp;DOC_NAME=FAT:FQL_AUDITING_CLIENT_TEMPLATE.FAT&amp;display_string=Audit&amp;VAR:KEY=YNIDWZCDCN&amp;VAR:QUERY=RkZfRUJJVF9JQignQU5OJywzOTgxMywsLCdHQlAnKQ==&amp;WINDOW=FIRST_POPUP&amp;HEIGHT=450&amp;WIDTH=450&amp;","START_MAXIMIZED=FALSE&amp;VAR:CALENDAR=FIVEDAY&amp;VAR:SYMBOL=323868&amp;VAR:INDEX=0"}</definedName>
    <definedName name="_453__FDSAUDITLINK__" hidden="1">{"fdsup://directions/FAT Viewer?action=UPDATE&amp;creator=factset&amp;DYN_ARGS=TRUE&amp;DOC_NAME=FAT:FQL_AUDITING_CLIENT_TEMPLATE.FAT&amp;display_string=Audit&amp;VAR:KEY=SVMHIDYBQZ&amp;VAR:QUERY=RkZfRUJJVF9JQignQU5OJywzOTQ0NywsLCdHQlAnKQ==&amp;WINDOW=FIRST_POPUP&amp;HEIGHT=450&amp;WIDTH=450&amp;","START_MAXIMIZED=FALSE&amp;VAR:CALENDAR=FIVEDAY&amp;VAR:SYMBOL=323868&amp;VAR:INDEX=0"}</definedName>
    <definedName name="_454__FDSAUDITLINK__" hidden="1">{"fdsup://directions/FAT Viewer?action=UPDATE&amp;creator=factset&amp;DYN_ARGS=TRUE&amp;DOC_NAME=FAT:FQL_AUDITING_CLIENT_TEMPLATE.FAT&amp;display_string=Audit&amp;VAR:KEY=UNQRUDMBCN&amp;VAR:QUERY=RkZfRUJJVF9JQignQU5OJywzOTA4MiwsLCdHQlAnKQ==&amp;WINDOW=FIRST_POPUP&amp;HEIGHT=450&amp;WIDTH=450&amp;","START_MAXIMIZED=FALSE&amp;VAR:CALENDAR=FIVEDAY&amp;VAR:SYMBOL=323868&amp;VAR:INDEX=0"}</definedName>
    <definedName name="_455__FDSAUDITLINK__" hidden="1">{"fdsup://directions/FAT Viewer?action=UPDATE&amp;creator=factset&amp;DYN_ARGS=TRUE&amp;DOC_NAME=FAT:FQL_AUDITING_CLIENT_TEMPLATE.FAT&amp;display_string=Audit&amp;VAR:KEY=SPWBKJWPQR&amp;VAR:QUERY=RkZfRUJJVF9JQignQU5OJywzOTgxMywsLCdHQlAnKQ==&amp;WINDOW=FIRST_POPUP&amp;HEIGHT=450&amp;WIDTH=450&amp;","START_MAXIMIZED=FALSE&amp;VAR:CALENDAR=FIVEDAY&amp;VAR:SYMBOL=011827&amp;VAR:INDEX=0"}</definedName>
    <definedName name="_456__FDSAUDITLINK__" hidden="1">{"fdsup://directions/FAT Viewer?action=UPDATE&amp;creator=factset&amp;DYN_ARGS=TRUE&amp;DOC_NAME=FAT:FQL_AUDITING_CLIENT_TEMPLATE.FAT&amp;display_string=Audit&amp;VAR:KEY=UZEXAJWBAJ&amp;VAR:QUERY=RkZfRUJJVF9JQignQU5OJywzOTQ0NywsLCdHQlAnKQ==&amp;WINDOW=FIRST_POPUP&amp;HEIGHT=450&amp;WIDTH=450&amp;","START_MAXIMIZED=FALSE&amp;VAR:CALENDAR=FIVEDAY&amp;VAR:SYMBOL=011827&amp;VAR:INDEX=0"}</definedName>
    <definedName name="_457__FDSAUDITLINK__" hidden="1">{"fdsup://directions/FAT Viewer?action=UPDATE&amp;creator=factset&amp;DYN_ARGS=TRUE&amp;DOC_NAME=FAT:FQL_AUDITING_CLIENT_TEMPLATE.FAT&amp;display_string=Audit&amp;VAR:KEY=WRKPEZOXWH&amp;VAR:QUERY=RkZfRUJJVF9JQignQU5OJywzOTA4MiwsLCdHQlAnKQ==&amp;WINDOW=FIRST_POPUP&amp;HEIGHT=450&amp;WIDTH=450&amp;","START_MAXIMIZED=FALSE&amp;VAR:CALENDAR=FIVEDAY&amp;VAR:SYMBOL=011827&amp;VAR:INDEX=0"}</definedName>
    <definedName name="_458__FDSAUDITLINK__" hidden="1">{"fdsup://directions/FAT Viewer?action=UPDATE&amp;creator=factset&amp;DYN_ARGS=TRUE&amp;DOC_NAME=FAT:FQL_AUDITING_CLIENT_TEMPLATE.FAT&amp;display_string=Audit&amp;VAR:KEY=WDOLYBIPYR&amp;VAR:QUERY=RkZfRUJJVF9JQignQU5OJywzOTkwMywsLCdHQlAnKQ==&amp;WINDOW=FIRST_POPUP&amp;HEIGHT=450&amp;WIDTH=450&amp;","START_MAXIMIZED=FALSE&amp;VAR:CALENDAR=FIVEDAY&amp;VAR:SYMBOL=092210&amp;VAR:INDEX=0"}</definedName>
    <definedName name="_459__FDSAUDITLINK__" hidden="1">{"fdsup://directions/FAT Viewer?action=UPDATE&amp;creator=factset&amp;DYN_ARGS=TRUE&amp;DOC_NAME=FAT:FQL_AUDITING_CLIENT_TEMPLATE.FAT&amp;display_string=Audit&amp;VAR:KEY=ODWPGTCPAN&amp;VAR:QUERY=RkZfRUJJVF9JQignQU5OJywzOTUzOCwsLCdHQlAnKQ==&amp;WINDOW=FIRST_POPUP&amp;HEIGHT=450&amp;WIDTH=450&amp;","START_MAXIMIZED=FALSE&amp;VAR:CALENDAR=FIVEDAY&amp;VAR:SYMBOL=092210&amp;VAR:INDEX=0"}</definedName>
    <definedName name="_46__FDSAUDITLINK__" hidden="1">{"fdsup://directions/FAT Viewer?action=UPDATE&amp;creator=factset&amp;DYN_ARGS=TRUE&amp;DOC_NAME=FAT:FQL_AUDITING_CLIENT_TEMPLATE.FAT&amp;display_string=Audit&amp;VAR:KEY=GDWBIXYLEL&amp;VAR:QUERY=RkZfRUJJVERBX0lCKEFOTiwzNTQzMCwsLCxFVVIp&amp;WINDOW=FIRST_POPUP&amp;HEIGHT=450&amp;WIDTH=450&amp;STAR","T_MAXIMIZED=FALSE&amp;VAR:CALENDAR=FIVEDAY&amp;VAR:SYMBOL=591344&amp;VAR:INDEX=0"}</definedName>
    <definedName name="_460__FDSAUDITLINK__" hidden="1">{"fdsup://directions/FAT Viewer?action=UPDATE&amp;creator=factset&amp;DYN_ARGS=TRUE&amp;DOC_NAME=FAT:FQL_AUDITING_CLIENT_TEMPLATE.FAT&amp;display_string=Audit&amp;VAR:KEY=EFINOZOFOT&amp;VAR:QUERY=RkZfRUJJVF9JQignQU5OJywzOTE3MiwsLCdHQlAnKQ==&amp;WINDOW=FIRST_POPUP&amp;HEIGHT=450&amp;WIDTH=450&amp;","START_MAXIMIZED=FALSE&amp;VAR:CALENDAR=FIVEDAY&amp;VAR:SYMBOL=092210&amp;VAR:INDEX=0"}</definedName>
    <definedName name="_461__FDSAUDITLINK__" hidden="1">{"fdsup://directions/FAT Viewer?action=UPDATE&amp;creator=factset&amp;DYN_ARGS=TRUE&amp;DOC_NAME=FAT:FQL_AUDITING_CLIENT_TEMPLATE.FAT&amp;display_string=Audit&amp;VAR:KEY=GJWRUDGJWF&amp;VAR:QUERY=RkZfRUJJVF9JQignQU5OJyw0MDE3OCwsLCdTRUsnKQ==&amp;WINDOW=FIRST_POPUP&amp;HEIGHT=450&amp;WIDTH=450&amp;","START_MAXIMIZED=FALSE&amp;VAR:CALENDAR=FIVEDAY&amp;VAR:SYMBOL=454047&amp;VAR:INDEX=0"}</definedName>
    <definedName name="_462__FDSAUDITLINK__" hidden="1">{"fdsup://directions/FAT Viewer?action=UPDATE&amp;creator=factset&amp;DYN_ARGS=TRUE&amp;DOC_NAME=FAT:FQL_AUDITING_CLIENT_TEMPLATE.FAT&amp;display_string=Audit&amp;VAR:KEY=GVUJODYPKL&amp;VAR:QUERY=RkZfRUJJVF9JQignQU5OJywzOTgxMywsLCdTRUsnKQ==&amp;WINDOW=FIRST_POPUP&amp;HEIGHT=450&amp;WIDTH=450&amp;","START_MAXIMIZED=FALSE&amp;VAR:CALENDAR=FIVEDAY&amp;VAR:SYMBOL=454047&amp;VAR:INDEX=0"}</definedName>
    <definedName name="_463__FDSAUDITLINK__" hidden="1">{"fdsup://directions/FAT Viewer?action=UPDATE&amp;creator=factset&amp;DYN_ARGS=TRUE&amp;DOC_NAME=FAT:FQL_AUDITING_CLIENT_TEMPLATE.FAT&amp;display_string=Audit&amp;VAR:KEY=UXWPQHEDCT&amp;VAR:QUERY=RkZfRUJJVF9JQignQU5OJywzOTQ0NywsLCdTRUsnKQ==&amp;WINDOW=FIRST_POPUP&amp;HEIGHT=450&amp;WIDTH=450&amp;","START_MAXIMIZED=FALSE&amp;VAR:CALENDAR=FIVEDAY&amp;VAR:SYMBOL=454047&amp;VAR:INDEX=0"}</definedName>
    <definedName name="_464__FDSAUDITLINK__" hidden="1">{"fdsup://directions/FAT Viewer?action=UPDATE&amp;creator=factset&amp;DYN_ARGS=TRUE&amp;DOC_NAME=FAT:FQL_AUDITING_CLIENT_TEMPLATE.FAT&amp;display_string=Audit&amp;VAR:KEY=WFMZILKZGB&amp;VAR:QUERY=RkZfRUJJVF9JQignQU5OJyw0MDA4NiwsLCdHQlAnKQ==&amp;WINDOW=FIRST_POPUP&amp;HEIGHT=450&amp;WIDTH=450&amp;","START_MAXIMIZED=FALSE&amp;VAR:CALENDAR=FIVEDAY&amp;VAR:SYMBOL=080216&amp;VAR:INDEX=0"}</definedName>
    <definedName name="_465__FDSAUDITLINK__" hidden="1">{"fdsup://directions/FAT Viewer?action=UPDATE&amp;creator=factset&amp;DYN_ARGS=TRUE&amp;DOC_NAME=FAT:FQL_AUDITING_CLIENT_TEMPLATE.FAT&amp;display_string=Audit&amp;VAR:KEY=GTINUJOJWX&amp;VAR:QUERY=RkZfRUJJVF9JQignQU5OJywzOTcyMSwsLCdHQlAnKQ==&amp;WINDOW=FIRST_POPUP&amp;HEIGHT=450&amp;WIDTH=450&amp;","START_MAXIMIZED=FALSE&amp;VAR:CALENDAR=FIVEDAY&amp;VAR:SYMBOL=080216&amp;VAR:INDEX=0"}</definedName>
    <definedName name="_466__FDSAUDITLINK__" hidden="1">{"fdsup://directions/FAT Viewer?action=UPDATE&amp;creator=factset&amp;DYN_ARGS=TRUE&amp;DOC_NAME=FAT:FQL_AUDITING_CLIENT_TEMPLATE.FAT&amp;display_string=Audit&amp;VAR:KEY=GXKLEZQXQZ&amp;VAR:QUERY=RkZfRUJJVF9JQignQU5OJywzOTM1NSwsLCdHQlAnKQ==&amp;WINDOW=FIRST_POPUP&amp;HEIGHT=450&amp;WIDTH=450&amp;","START_MAXIMIZED=FALSE&amp;VAR:CALENDAR=FIVEDAY&amp;VAR:SYMBOL=080216&amp;VAR:INDEX=0"}</definedName>
    <definedName name="_467__FDSAUDITLINK__" hidden="1">{"fdsup://directions/FAT Viewer?action=UPDATE&amp;creator=factset&amp;DYN_ARGS=TRUE&amp;DOC_NAME=FAT:FQL_AUDITING_CLIENT_TEMPLATE.FAT&amp;display_string=Audit&amp;VAR:KEY=SVQPEBIHYD&amp;VAR:QUERY=RkZfRUJJVF9JQignQU5OJywzOTgxMywsLCdHQlAnKQ==&amp;WINDOW=FIRST_POPUP&amp;HEIGHT=450&amp;WIDTH=450&amp;","START_MAXIMIZED=FALSE&amp;VAR:CALENDAR=FIVEDAY&amp;VAR:SYMBOL=075902&amp;VAR:INDEX=0"}</definedName>
    <definedName name="_468__FDSAUDITLINK__" hidden="1">{"fdsup://directions/FAT Viewer?action=UPDATE&amp;creator=factset&amp;DYN_ARGS=TRUE&amp;DOC_NAME=FAT:FQL_AUDITING_CLIENT_TEMPLATE.FAT&amp;display_string=Audit&amp;VAR:KEY=IPKBWVGZWN&amp;VAR:QUERY=RkZfRUJJVF9JQignQU5OJywzOTQ0NywsLCdHQlAnKQ==&amp;WINDOW=FIRST_POPUP&amp;HEIGHT=450&amp;WIDTH=450&amp;","START_MAXIMIZED=FALSE&amp;VAR:CALENDAR=FIVEDAY&amp;VAR:SYMBOL=075902&amp;VAR:INDEX=0"}</definedName>
    <definedName name="_469__FDSAUDITLINK__" hidden="1">{"fdsup://directions/FAT Viewer?action=UPDATE&amp;creator=factset&amp;DYN_ARGS=TRUE&amp;DOC_NAME=FAT:FQL_AUDITING_CLIENT_TEMPLATE.FAT&amp;display_string=Audit&amp;VAR:KEY=GJOLEZWXMF&amp;VAR:QUERY=RkZfRUJJVF9JQignQU5OJywzOTA4MiwsLCdHQlAnKQ==&amp;WINDOW=FIRST_POPUP&amp;HEIGHT=450&amp;WIDTH=450&amp;","START_MAXIMIZED=FALSE&amp;VAR:CALENDAR=FIVEDAY&amp;VAR:SYMBOL=075902&amp;VAR:INDEX=0"}</definedName>
    <definedName name="_47__FDSAUDITLINK__" hidden="1">{"fdsup://directions/FAT Viewer?action=UPDATE&amp;creator=factset&amp;DYN_ARGS=TRUE&amp;DOC_NAME=FAT:FQL_AUDITING_CLIENT_TEMPLATE.FAT&amp;display_string=Audit&amp;VAR:KEY=CLUZMBKBYT&amp;VAR:QUERY=RkZfRUJJVERBX0lCKEFOTiwzNTA2NCwsLCxFVVIp&amp;WINDOW=FIRST_POPUP&amp;HEIGHT=450&amp;WIDTH=450&amp;STAR","T_MAXIMIZED=FALSE&amp;VAR:CALENDAR=FIVEDAY&amp;VAR:SYMBOL=591344&amp;VAR:INDEX=0"}</definedName>
    <definedName name="_470__FDSAUDITLINK__" hidden="1">{"fdsup://directions/FAT Viewer?action=UPDATE&amp;creator=factset&amp;DYN_ARGS=TRUE&amp;DOC_NAME=FAT:FQL_AUDITING_CLIENT_TEMPLATE.FAT&amp;display_string=Audit&amp;VAR:KEY=SHAJWTIFKL&amp;VAR:QUERY=RkZfRUJJVF9JQignQU5OJywzOTgxMywsLCdHQlAnKQ==&amp;WINDOW=FIRST_POPUP&amp;HEIGHT=450&amp;WIDTH=450&amp;","START_MAXIMIZED=FALSE&amp;VAR:CALENDAR=FIVEDAY&amp;VAR:SYMBOL=063002&amp;VAR:INDEX=0"}</definedName>
    <definedName name="_471__FDSAUDITLINK__" hidden="1">{"fdsup://directions/FAT Viewer?action=UPDATE&amp;creator=factset&amp;DYN_ARGS=TRUE&amp;DOC_NAME=FAT:FQL_AUDITING_CLIENT_TEMPLATE.FAT&amp;display_string=Audit&amp;VAR:KEY=UJMVSFQPIR&amp;VAR:QUERY=RkZfRUJJVF9JQignQU5OJywzOTQ0NywsLCdHQlAnKQ==&amp;WINDOW=FIRST_POPUP&amp;HEIGHT=450&amp;WIDTH=450&amp;","START_MAXIMIZED=FALSE&amp;VAR:CALENDAR=FIVEDAY&amp;VAR:SYMBOL=063002&amp;VAR:INDEX=0"}</definedName>
    <definedName name="_472__FDSAUDITLINK__" hidden="1">{"fdsup://directions/FAT Viewer?action=UPDATE&amp;creator=factset&amp;DYN_ARGS=TRUE&amp;DOC_NAME=FAT:FQL_AUDITING_CLIENT_TEMPLATE.FAT&amp;display_string=Audit&amp;VAR:KEY=MBENCFWVYB&amp;VAR:QUERY=RkZfRUJJVF9JQignQU5OJywzOTA4MiwsLCdHQlAnKQ==&amp;WINDOW=FIRST_POPUP&amp;HEIGHT=450&amp;WIDTH=450&amp;","START_MAXIMIZED=FALSE&amp;VAR:CALENDAR=FIVEDAY&amp;VAR:SYMBOL=063002&amp;VAR:INDEX=0"}</definedName>
    <definedName name="_473__FDSAUDITLINK__" hidden="1">{"fdsup://directions/FAT Viewer?action=UPDATE&amp;creator=factset&amp;DYN_ARGS=TRUE&amp;DOC_NAME=FAT:FQL_AUDITING_CLIENT_TEMPLATE.FAT&amp;display_string=Audit&amp;VAR:KEY=APODARINWN&amp;VAR:QUERY=RkZfRUJJVF9JQignQU5OJywzOTk5NCwsLCdHQlAnKQ==&amp;WINDOW=FIRST_POPUP&amp;HEIGHT=450&amp;WIDTH=450&amp;","START_MAXIMIZED=FALSE&amp;VAR:CALENDAR=FIVEDAY&amp;VAR:SYMBOL=B2425G&amp;VAR:INDEX=0"}</definedName>
    <definedName name="_474__FDSAUDITLINK__" hidden="1">{"fdsup://directions/FAT Viewer?action=UPDATE&amp;creator=factset&amp;DYN_ARGS=TRUE&amp;DOC_NAME=FAT:FQL_AUDITING_CLIENT_TEMPLATE.FAT&amp;display_string=Audit&amp;VAR:KEY=MNULGLELYJ&amp;VAR:QUERY=RkZfRUJJVF9JQignQU5OJywzOTYyOSwsLCdHQlAnKQ==&amp;WINDOW=FIRST_POPUP&amp;HEIGHT=450&amp;WIDTH=450&amp;","START_MAXIMIZED=FALSE&amp;VAR:CALENDAR=FIVEDAY&amp;VAR:SYMBOL=B2425G&amp;VAR:INDEX=0"}</definedName>
    <definedName name="_475__FDSAUDITLINK__" hidden="1">{"fdsup://directions/FAT Viewer?action=UPDATE&amp;creator=factset&amp;DYN_ARGS=TRUE&amp;DOC_NAME=FAT:FQL_AUDITING_CLIENT_TEMPLATE.FAT&amp;display_string=Audit&amp;VAR:KEY=QLSLUHMVGB&amp;VAR:QUERY=RkZfRUJJVF9JQignQU5OJywzOTI2MywsLCdHQlAnKQ==&amp;WINDOW=FIRST_POPUP&amp;HEIGHT=450&amp;WIDTH=450&amp;","START_MAXIMIZED=FALSE&amp;VAR:CALENDAR=FIVEDAY&amp;VAR:SYMBOL=B2425G&amp;VAR:INDEX=0"}</definedName>
    <definedName name="_476__FDSAUDITLINK__" hidden="1">{"fdsup://directions/FAT Viewer?action=UPDATE&amp;creator=factset&amp;DYN_ARGS=TRUE&amp;DOC_NAME=FAT:FQL_AUDITING_CLIENT_TEMPLATE.FAT&amp;display_string=Audit&amp;VAR:KEY=WPAPSZINSV&amp;VAR:QUERY=RkZfRUJJVF9JQignQU5OJywzOTkwMywsLCdHQlAnKQ==&amp;WINDOW=FIRST_POPUP&amp;HEIGHT=450&amp;WIDTH=450&amp;","START_MAXIMIZED=FALSE&amp;VAR:CALENDAR=FIVEDAY&amp;VAR:SYMBOL=073833&amp;VAR:INDEX=0"}</definedName>
    <definedName name="_477__FDSAUDITLINK__" hidden="1">{"fdsup://directions/FAT Viewer?action=UPDATE&amp;creator=factset&amp;DYN_ARGS=TRUE&amp;DOC_NAME=FAT:FQL_AUDITING_CLIENT_TEMPLATE.FAT&amp;display_string=Audit&amp;VAR:KEY=YRCVYRKBUJ&amp;VAR:QUERY=RkZfRUJJVF9JQignQU5OJywzOTUzOCwsLCdHQlAnKQ==&amp;WINDOW=FIRST_POPUP&amp;HEIGHT=450&amp;WIDTH=450&amp;","START_MAXIMIZED=FALSE&amp;VAR:CALENDAR=FIVEDAY&amp;VAR:SYMBOL=073833&amp;VAR:INDEX=0"}</definedName>
    <definedName name="_478__FDSAUDITLINK__" hidden="1">{"fdsup://directions/FAT Viewer?action=UPDATE&amp;creator=factset&amp;DYN_ARGS=TRUE&amp;DOC_NAME=FAT:FQL_AUDITING_CLIENT_TEMPLATE.FAT&amp;display_string=Audit&amp;VAR:KEY=MPAZUBYLQD&amp;VAR:QUERY=RkZfRUJJVF9JQignQU5OJywzOTE3MiwsLCdHQlAnKQ==&amp;WINDOW=FIRST_POPUP&amp;HEIGHT=450&amp;WIDTH=450&amp;","START_MAXIMIZED=FALSE&amp;VAR:CALENDAR=FIVEDAY&amp;VAR:SYMBOL=073833&amp;VAR:INDEX=0"}</definedName>
    <definedName name="_479__FDSAUDITLINK__" hidden="1">{"fdsup://directions/FAT Viewer?action=UPDATE&amp;creator=factset&amp;DYN_ARGS=TRUE&amp;DOC_NAME=FAT:FQL_AUDITING_CLIENT_TEMPLATE.FAT&amp;display_string=Audit&amp;VAR:KEY=YNGDIBKBOX&amp;VAR:QUERY=RkZfRUJJVERBX0lCKCdBTk4nLDM5ODEzLCwsLCdES0snKQ==&amp;WINDOW=FIRST_POPUP&amp;HEIGHT=450&amp;WIDTH=","450&amp;START_MAXIMIZED=FALSE&amp;VAR:CALENDAR=FIVEDAY&amp;VAR:SYMBOL=594228&amp;VAR:INDEX=0"}</definedName>
    <definedName name="_48__FDSAUDITLINK__" hidden="1">{"fdsup://directions/FAT Viewer?action=UPDATE&amp;creator=factset&amp;DYN_ARGS=TRUE&amp;DOC_NAME=FAT:FQL_AUDITING_CLIENT_TEMPLATE.FAT&amp;display_string=Audit&amp;VAR:KEY=QFABSBMPMJ&amp;VAR:QUERY=RkZfRUJJVERBX0lCKEFOTiwzNDY5OSwsLCxFVVIp&amp;WINDOW=FIRST_POPUP&amp;HEIGHT=450&amp;WIDTH=450&amp;STAR","T_MAXIMIZED=FALSE&amp;VAR:CALENDAR=FIVEDAY&amp;VAR:SYMBOL=591344&amp;VAR:INDEX=0"}</definedName>
    <definedName name="_480__FDSAUDITLINK__" hidden="1">{"fdsup://directions/FAT Viewer?action=UPDATE&amp;creator=factset&amp;DYN_ARGS=TRUE&amp;DOC_NAME=FAT:FQL_AUDITING_CLIENT_TEMPLATE.FAT&amp;display_string=Audit&amp;VAR:KEY=ULQLMVOTQH&amp;VAR:QUERY=RkZfRUJJVERBX0lCKCdBTk4nLDM5NDQ3LCwsLCdES0snKQ==&amp;WINDOW=FIRST_POPUP&amp;HEIGHT=450&amp;WIDTH=","450&amp;START_MAXIMIZED=FALSE&amp;VAR:CALENDAR=FIVEDAY&amp;VAR:SYMBOL=594228&amp;VAR:INDEX=0"}</definedName>
    <definedName name="_481__FDSAUDITLINK__" hidden="1">{"fdsup://directions/FAT Viewer?action=UPDATE&amp;creator=factset&amp;DYN_ARGS=TRUE&amp;DOC_NAME=FAT:FQL_AUDITING_CLIENT_TEMPLATE.FAT&amp;display_string=Audit&amp;VAR:KEY=CVKJEHYHIX&amp;VAR:QUERY=RkZfRUJJVERBX0lCKCdBTk4nLDM5MDgyLCwsLCdES0snKQ==&amp;WINDOW=FIRST_POPUP&amp;HEIGHT=450&amp;WIDTH=","450&amp;START_MAXIMIZED=FALSE&amp;VAR:CALENDAR=FIVEDAY&amp;VAR:SYMBOL=594228&amp;VAR:INDEX=0"}</definedName>
    <definedName name="_482__FDSAUDITLINK__" hidden="1">{"fdsup://directions/FAT Viewer?action=UPDATE&amp;creator=factset&amp;DYN_ARGS=TRUE&amp;DOC_NAME=FAT:FQL_AUDITING_CLIENT_TEMPLATE.FAT&amp;display_string=Audit&amp;VAR:KEY=WRETWTMHKB&amp;VAR:QUERY=RkZfRUJJVERBX0lCKCdBTk4nLDM5ODEzLCwsLCdHQlAnKQ==&amp;WINDOW=FIRST_POPUP&amp;HEIGHT=450&amp;WIDTH=","450&amp;START_MAXIMIZED=FALSE&amp;VAR:CALENDAR=FIVEDAY&amp;VAR:SYMBOL=323868&amp;VAR:INDEX=0"}</definedName>
    <definedName name="_483__FDSAUDITLINK__" hidden="1">{"fdsup://directions/FAT Viewer?action=UPDATE&amp;creator=factset&amp;DYN_ARGS=TRUE&amp;DOC_NAME=FAT:FQL_AUDITING_CLIENT_TEMPLATE.FAT&amp;display_string=Audit&amp;VAR:KEY=IHYFIFOBWB&amp;VAR:QUERY=RkZfRUJJVERBX0lCKCdBTk4nLDM5NDQ3LCwsLCdHQlAnKQ==&amp;WINDOW=FIRST_POPUP&amp;HEIGHT=450&amp;WIDTH=","450&amp;START_MAXIMIZED=FALSE&amp;VAR:CALENDAR=FIVEDAY&amp;VAR:SYMBOL=323868&amp;VAR:INDEX=0"}</definedName>
    <definedName name="_484__FDSAUDITLINK__" hidden="1">{"fdsup://directions/FAT Viewer?action=UPDATE&amp;creator=factset&amp;DYN_ARGS=TRUE&amp;DOC_NAME=FAT:FQL_AUDITING_CLIENT_TEMPLATE.FAT&amp;display_string=Audit&amp;VAR:KEY=OXYVSPUJWJ&amp;VAR:QUERY=RkZfRUJJVERBX0lCKCdBTk4nLDM5MDgyLCwsLCdHQlAnKQ==&amp;WINDOW=FIRST_POPUP&amp;HEIGHT=450&amp;WIDTH=","450&amp;START_MAXIMIZED=FALSE&amp;VAR:CALENDAR=FIVEDAY&amp;VAR:SYMBOL=323868&amp;VAR:INDEX=0"}</definedName>
    <definedName name="_485__FDSAUDITLINK__" hidden="1">{"fdsup://directions/FAT Viewer?action=UPDATE&amp;creator=factset&amp;DYN_ARGS=TRUE&amp;DOC_NAME=FAT:FQL_AUDITING_CLIENT_TEMPLATE.FAT&amp;display_string=Audit&amp;VAR:KEY=GJKNYRILCL&amp;VAR:QUERY=RkZfRUJJVERBX0lCKCdBTk4nLDM5ODEzLCwsLCdHQlAnKQ==&amp;WINDOW=FIRST_POPUP&amp;HEIGHT=450&amp;WIDTH=","450&amp;START_MAXIMIZED=FALSE&amp;VAR:CALENDAR=FIVEDAY&amp;VAR:SYMBOL=011827&amp;VAR:INDEX=0"}</definedName>
    <definedName name="_486__FDSAUDITLINK__" hidden="1">{"fdsup://directions/FAT Viewer?action=UPDATE&amp;creator=factset&amp;DYN_ARGS=TRUE&amp;DOC_NAME=FAT:FQL_AUDITING_CLIENT_TEMPLATE.FAT&amp;display_string=Audit&amp;VAR:KEY=MLGPWDCJOF&amp;VAR:QUERY=RkZfRUJJVERBX0lCKCdBTk4nLDM5NDQ3LCwsLCdHQlAnKQ==&amp;WINDOW=FIRST_POPUP&amp;HEIGHT=450&amp;WIDTH=","450&amp;START_MAXIMIZED=FALSE&amp;VAR:CALENDAR=FIVEDAY&amp;VAR:SYMBOL=011827&amp;VAR:INDEX=0"}</definedName>
    <definedName name="_487__FDSAUDITLINK__" hidden="1">{"fdsup://directions/FAT Viewer?action=UPDATE&amp;creator=factset&amp;DYN_ARGS=TRUE&amp;DOC_NAME=FAT:FQL_AUDITING_CLIENT_TEMPLATE.FAT&amp;display_string=Audit&amp;VAR:KEY=SNKLYVAJUP&amp;VAR:QUERY=RkZfRUJJVERBX0lCKCdBTk4nLDM5MDgyLCwsLCdHQlAnKQ==&amp;WINDOW=FIRST_POPUP&amp;HEIGHT=450&amp;WIDTH=","450&amp;START_MAXIMIZED=FALSE&amp;VAR:CALENDAR=FIVEDAY&amp;VAR:SYMBOL=011827&amp;VAR:INDEX=0"}</definedName>
    <definedName name="_488__FDSAUDITLINK__" hidden="1">{"fdsup://directions/FAT Viewer?action=UPDATE&amp;creator=factset&amp;DYN_ARGS=TRUE&amp;DOC_NAME=FAT:FQL_AUDITING_CLIENT_TEMPLATE.FAT&amp;display_string=Audit&amp;VAR:KEY=YZEVCLAFYL&amp;VAR:QUERY=RkZfRUJJVERBX0lCKCdBTk4nLDM5OTAzLCwsLCdHQlAnKQ==&amp;WINDOW=FIRST_POPUP&amp;HEIGHT=450&amp;WIDTH=","450&amp;START_MAXIMIZED=FALSE&amp;VAR:CALENDAR=FIVEDAY&amp;VAR:SYMBOL=092210&amp;VAR:INDEX=0"}</definedName>
    <definedName name="_489__FDSAUDITLINK__" hidden="1">{"fdsup://directions/FAT Viewer?action=UPDATE&amp;creator=factset&amp;DYN_ARGS=TRUE&amp;DOC_NAME=FAT:FQL_AUDITING_CLIENT_TEMPLATE.FAT&amp;display_string=Audit&amp;VAR:KEY=CTSBSBCRIP&amp;VAR:QUERY=RkZfRUJJVERBX0lCKCdBTk4nLDM5NTM4LCwsLCdHQlAnKQ==&amp;WINDOW=FIRST_POPUP&amp;HEIGHT=450&amp;WIDTH=","450&amp;START_MAXIMIZED=FALSE&amp;VAR:CALENDAR=FIVEDAY&amp;VAR:SYMBOL=092210&amp;VAR:INDEX=0"}</definedName>
    <definedName name="_49__FDSAUDITLINK__" hidden="1">{"fdsup://directions/FAT Viewer?action=UPDATE&amp;creator=factset&amp;DYN_ARGS=TRUE&amp;DOC_NAME=FAT:FQL_AUDITING_CLIENT_TEMPLATE.FAT&amp;display_string=Audit&amp;VAR:KEY=IHARAHIDGV&amp;VAR:QUERY=RkZfRUJJVERBX0lCKEFOTiw0MDE3OCwsLCxFVVIp&amp;WINDOW=FIRST_POPUP&amp;HEIGHT=450&amp;WIDTH=450&amp;STAR","T_MAXIMIZED=FALSE&amp;VAR:CALENDAR=FIVEDAY&amp;VAR:SYMBOL=591344&amp;VAR:INDEX=0"}</definedName>
    <definedName name="_490__FDSAUDITLINK__" hidden="1">{"fdsup://directions/FAT Viewer?action=UPDATE&amp;creator=factset&amp;DYN_ARGS=TRUE&amp;DOC_NAME=FAT:FQL_AUDITING_CLIENT_TEMPLATE.FAT&amp;display_string=Audit&amp;VAR:KEY=MZCHMHWDCN&amp;VAR:QUERY=RkZfRUJJVERBX0lCKCdBTk4nLDM5MTcyLCwsLCdHQlAnKQ==&amp;WINDOW=FIRST_POPUP&amp;HEIGHT=450&amp;WIDTH=","450&amp;START_MAXIMIZED=FALSE&amp;VAR:CALENDAR=FIVEDAY&amp;VAR:SYMBOL=092210&amp;VAR:INDEX=0"}</definedName>
    <definedName name="_491__FDSAUDITLINK__" hidden="1">{"fdsup://directions/FAT Viewer?action=UPDATE&amp;creator=factset&amp;DYN_ARGS=TRUE&amp;DOC_NAME=FAT:FQL_AUDITING_CLIENT_TEMPLATE.FAT&amp;display_string=Audit&amp;VAR:KEY=QVWXIZYXEX&amp;VAR:QUERY=RkZfRUJJVERBX0lCKCdBTk4nLDQwMTc4LCwsLCdTRUsnKQ==&amp;WINDOW=FIRST_POPUP&amp;HEIGHT=450&amp;WIDTH=","450&amp;START_MAXIMIZED=FALSE&amp;VAR:CALENDAR=FIVEDAY&amp;VAR:SYMBOL=454047&amp;VAR:INDEX=0"}</definedName>
    <definedName name="_492__FDSAUDITLINK__" hidden="1">{"fdsup://directions/FAT Viewer?action=UPDATE&amp;creator=factset&amp;DYN_ARGS=TRUE&amp;DOC_NAME=FAT:FQL_AUDITING_CLIENT_TEMPLATE.FAT&amp;display_string=Audit&amp;VAR:KEY=WRSFORIJSP&amp;VAR:QUERY=RkZfRUJJVERBX0lCKCdBTk4nLDM5ODEzLCwsLCdTRUsnKQ==&amp;WINDOW=FIRST_POPUP&amp;HEIGHT=450&amp;WIDTH=","450&amp;START_MAXIMIZED=FALSE&amp;VAR:CALENDAR=FIVEDAY&amp;VAR:SYMBOL=454047&amp;VAR:INDEX=0"}</definedName>
    <definedName name="_493__FDSAUDITLINK__" hidden="1">{"fdsup://directions/FAT Viewer?action=UPDATE&amp;creator=factset&amp;DYN_ARGS=TRUE&amp;DOC_NAME=FAT:FQL_AUDITING_CLIENT_TEMPLATE.FAT&amp;display_string=Audit&amp;VAR:KEY=AFUPOFWLAJ&amp;VAR:QUERY=RkZfRUJJVERBX0lCKCdBTk4nLDM5NDQ3LCwsLCdTRUsnKQ==&amp;WINDOW=FIRST_POPUP&amp;HEIGHT=450&amp;WIDTH=","450&amp;START_MAXIMIZED=FALSE&amp;VAR:CALENDAR=FIVEDAY&amp;VAR:SYMBOL=454047&amp;VAR:INDEX=0"}</definedName>
    <definedName name="_494__FDSAUDITLINK__" hidden="1">{"fdsup://directions/FAT Viewer?action=UPDATE&amp;creator=factset&amp;DYN_ARGS=TRUE&amp;DOC_NAME=FAT:FQL_AUDITING_CLIENT_TEMPLATE.FAT&amp;display_string=Audit&amp;VAR:KEY=ERULQRYHOV&amp;VAR:QUERY=RkZfRUJJVERBX0lCKCdBTk4nLDQwMDg2LCwsLCdHQlAnKQ==&amp;WINDOW=FIRST_POPUP&amp;HEIGHT=450&amp;WIDTH=","450&amp;START_MAXIMIZED=FALSE&amp;VAR:CALENDAR=FIVEDAY&amp;VAR:SYMBOL=080216&amp;VAR:INDEX=0"}</definedName>
    <definedName name="_495__FDSAUDITLINK__" hidden="1">{"fdsup://directions/FAT Viewer?action=UPDATE&amp;creator=factset&amp;DYN_ARGS=TRUE&amp;DOC_NAME=FAT:FQL_AUDITING_CLIENT_TEMPLATE.FAT&amp;display_string=Audit&amp;VAR:KEY=ITQRQBUZER&amp;VAR:QUERY=RkZfRUJJVERBX0lCKCdBTk4nLDM5NzIxLCwsLCdHQlAnKQ==&amp;WINDOW=FIRST_POPUP&amp;HEIGHT=450&amp;WIDTH=","450&amp;START_MAXIMIZED=FALSE&amp;VAR:CALENDAR=FIVEDAY&amp;VAR:SYMBOL=080216&amp;VAR:INDEX=0"}</definedName>
    <definedName name="_496__FDSAUDITLINK__" hidden="1">{"fdsup://directions/FAT Viewer?action=UPDATE&amp;creator=factset&amp;DYN_ARGS=TRUE&amp;DOC_NAME=FAT:FQL_AUDITING_CLIENT_TEMPLATE.FAT&amp;display_string=Audit&amp;VAR:KEY=QPWDYTYRUJ&amp;VAR:QUERY=RkZfRUJJVERBX0lCKCdBTk4nLDM5MzU1LCwsLCdHQlAnKQ==&amp;WINDOW=FIRST_POPUP&amp;HEIGHT=450&amp;WIDTH=","450&amp;START_MAXIMIZED=FALSE&amp;VAR:CALENDAR=FIVEDAY&amp;VAR:SYMBOL=080216&amp;VAR:INDEX=0"}</definedName>
    <definedName name="_497__FDSAUDITLINK__" hidden="1">{"fdsup://directions/FAT Viewer?action=UPDATE&amp;creator=factset&amp;DYN_ARGS=TRUE&amp;DOC_NAME=FAT:FQL_AUDITING_CLIENT_TEMPLATE.FAT&amp;display_string=Audit&amp;VAR:KEY=IHIJWNMJQB&amp;VAR:QUERY=RkZfRUJJVERBX0lCKCdBTk4nLDM5ODEzLCwsLCdHQlAnKQ==&amp;WINDOW=FIRST_POPUP&amp;HEIGHT=450&amp;WIDTH=","450&amp;START_MAXIMIZED=FALSE&amp;VAR:CALENDAR=FIVEDAY&amp;VAR:SYMBOL=075902&amp;VAR:INDEX=0"}</definedName>
    <definedName name="_498__FDSAUDITLINK__" hidden="1">{"fdsup://directions/FAT Viewer?action=UPDATE&amp;creator=factset&amp;DYN_ARGS=TRUE&amp;DOC_NAME=FAT:FQL_AUDITING_CLIENT_TEMPLATE.FAT&amp;display_string=Audit&amp;VAR:KEY=KHABSRITYT&amp;VAR:QUERY=RkZfRUJJVERBX0lCKCdBTk4nLDM5NDQ3LCwsLCdHQlAnKQ==&amp;WINDOW=FIRST_POPUP&amp;HEIGHT=450&amp;WIDTH=","450&amp;START_MAXIMIZED=FALSE&amp;VAR:CALENDAR=FIVEDAY&amp;VAR:SYMBOL=075902&amp;VAR:INDEX=0"}</definedName>
    <definedName name="_499__FDSAUDITLINK__" hidden="1">{"fdsup://directions/FAT Viewer?action=UPDATE&amp;creator=factset&amp;DYN_ARGS=TRUE&amp;DOC_NAME=FAT:FQL_AUDITING_CLIENT_TEMPLATE.FAT&amp;display_string=Audit&amp;VAR:KEY=KDKVERCRMV&amp;VAR:QUERY=RkZfRUJJVERBX0lCKCdBTk4nLDM5MDgyLCwsLCdHQlAnKQ==&amp;WINDOW=FIRST_POPUP&amp;HEIGHT=450&amp;WIDTH=","450&amp;START_MAXIMIZED=FALSE&amp;VAR:CALENDAR=FIVEDAY&amp;VAR:SYMBOL=075902&amp;VAR:INDEX=0"}</definedName>
    <definedName name="_5__123Graph_ACHART_1" hidden="1">#REF!</definedName>
    <definedName name="_5__123Graph_ACHART_7" hidden="1">#REF!</definedName>
    <definedName name="_5__123Graph_BCHART_2" hidden="1">#REF!</definedName>
    <definedName name="_5__123Graph_BGRAFICO_7" hidden="1">#REF!</definedName>
    <definedName name="_5__123Graph_DCHART_1" hidden="1">#REF!</definedName>
    <definedName name="_5__FDSAUDITLINK__" hidden="1">{"fdsup://Directions/FactSet Auditing Viewer?action=AUDIT_VALUE&amp;DB=129&amp;ID1=591344&amp;VALUEID=04601&amp;SDATE=2008&amp;PERIODTYPE=ANN_STD&amp;window=popup_no_bar&amp;width=385&amp;height=120&amp;START_MAXIMIZED=FALSE&amp;creator=factset&amp;display_string=Audit"}</definedName>
    <definedName name="_50__FDSAUDITLINK__" hidden="1">{"fdsup://directions/FAT Viewer?action=UPDATE&amp;creator=factset&amp;DYN_ARGS=TRUE&amp;DOC_NAME=FAT:FQL_AUDITING_CLIENT_TEMPLATE.FAT&amp;display_string=Audit&amp;VAR:KEY=CHOVGPMRKV&amp;VAR:QUERY=RkZfRUJJVERBX0lCKEFOTiwzOTgxMywsLCxFVVIp&amp;WINDOW=FIRST_POPUP&amp;HEIGHT=450&amp;WIDTH=450&amp;STAR","T_MAXIMIZED=FALSE&amp;VAR:CALENDAR=FIVEDAY&amp;VAR:SYMBOL=591344&amp;VAR:INDEX=0"}</definedName>
    <definedName name="_500__FDSAUDITLINK__" hidden="1">{"fdsup://directions/FAT Viewer?action=UPDATE&amp;creator=factset&amp;DYN_ARGS=TRUE&amp;DOC_NAME=FAT:FQL_AUDITING_CLIENT_TEMPLATE.FAT&amp;display_string=Audit&amp;VAR:KEY=OXCBEXKNQP&amp;VAR:QUERY=RkZfRUJJVERBX0lCKCdBTk4nLDM5ODEzLCwsLCdHQlAnKQ==&amp;WINDOW=FIRST_POPUP&amp;HEIGHT=450&amp;WIDTH=","450&amp;START_MAXIMIZED=FALSE&amp;VAR:CALENDAR=FIVEDAY&amp;VAR:SYMBOL=063002&amp;VAR:INDEX=0"}</definedName>
    <definedName name="_501__FDSAUDITLINK__" hidden="1">{"fdsup://directions/FAT Viewer?action=UPDATE&amp;creator=factset&amp;DYN_ARGS=TRUE&amp;DOC_NAME=FAT:FQL_AUDITING_CLIENT_TEMPLATE.FAT&amp;display_string=Audit&amp;VAR:KEY=WLUNATUXOR&amp;VAR:QUERY=RkZfRUJJVERBX0lCKCdBTk4nLDM5NDQ3LCwsLCdHQlAnKQ==&amp;WINDOW=FIRST_POPUP&amp;HEIGHT=450&amp;WIDTH=","450&amp;START_MAXIMIZED=FALSE&amp;VAR:CALENDAR=FIVEDAY&amp;VAR:SYMBOL=063002&amp;VAR:INDEX=0"}</definedName>
    <definedName name="_502__FDSAUDITLINK__" hidden="1">{"fdsup://directions/FAT Viewer?action=UPDATE&amp;creator=factset&amp;DYN_ARGS=TRUE&amp;DOC_NAME=FAT:FQL_AUDITING_CLIENT_TEMPLATE.FAT&amp;display_string=Audit&amp;VAR:KEY=URMTOBMDGH&amp;VAR:QUERY=RkZfRUJJVERBX0lCKCdBTk4nLDM5MDgyLCwsLCdHQlAnKQ==&amp;WINDOW=FIRST_POPUP&amp;HEIGHT=450&amp;WIDTH=","450&amp;START_MAXIMIZED=FALSE&amp;VAR:CALENDAR=FIVEDAY&amp;VAR:SYMBOL=063002&amp;VAR:INDEX=0"}</definedName>
    <definedName name="_503__FDSAUDITLINK__" hidden="1">{"fdsup://directions/FAT Viewer?action=UPDATE&amp;creator=factset&amp;DYN_ARGS=TRUE&amp;DOC_NAME=FAT:FQL_AUDITING_CLIENT_TEMPLATE.FAT&amp;display_string=Audit&amp;VAR:KEY=CPGVORGDAV&amp;VAR:QUERY=RkZfRUJJVERBX0lCKCdBTk4nLDM5OTk0LCwsLCdHQlAnKQ==&amp;WINDOW=FIRST_POPUP&amp;HEIGHT=450&amp;WIDTH=","450&amp;START_MAXIMIZED=FALSE&amp;VAR:CALENDAR=FIVEDAY&amp;VAR:SYMBOL=B2425G&amp;VAR:INDEX=0"}</definedName>
    <definedName name="_504__FDSAUDITLINK__" hidden="1">{"fdsup://directions/FAT Viewer?action=UPDATE&amp;creator=factset&amp;DYN_ARGS=TRUE&amp;DOC_NAME=FAT:FQL_AUDITING_CLIENT_TEMPLATE.FAT&amp;display_string=Audit&amp;VAR:KEY=MRCHGFINGL&amp;VAR:QUERY=RkZfRUJJVERBX0lCKCdBTk4nLDM5NjI5LCwsLCdHQlAnKQ==&amp;WINDOW=FIRST_POPUP&amp;HEIGHT=450&amp;WIDTH=","450&amp;START_MAXIMIZED=FALSE&amp;VAR:CALENDAR=FIVEDAY&amp;VAR:SYMBOL=B2425G&amp;VAR:INDEX=0"}</definedName>
    <definedName name="_505__FDSAUDITLINK__" hidden="1">{"fdsup://directions/FAT Viewer?action=UPDATE&amp;creator=factset&amp;DYN_ARGS=TRUE&amp;DOC_NAME=FAT:FQL_AUDITING_CLIENT_TEMPLATE.FAT&amp;display_string=Audit&amp;VAR:KEY=ENGNGZANEB&amp;VAR:QUERY=RkZfRUJJVERBX0lCKCdBTk4nLDM5MjYzLCwsLCdHQlAnKQ==&amp;WINDOW=FIRST_POPUP&amp;HEIGHT=450&amp;WIDTH=","450&amp;START_MAXIMIZED=FALSE&amp;VAR:CALENDAR=FIVEDAY&amp;VAR:SYMBOL=B2425G&amp;VAR:INDEX=0"}</definedName>
    <definedName name="_506__FDSAUDITLINK__" hidden="1">{"fdsup://directions/FAT Viewer?action=UPDATE&amp;creator=factset&amp;DYN_ARGS=TRUE&amp;DOC_NAME=FAT:FQL_AUDITING_CLIENT_TEMPLATE.FAT&amp;display_string=Audit&amp;VAR:KEY=YHGBUBELSN&amp;VAR:QUERY=RkZfRUJJVERBX0lCKCdBTk4nLDM5OTAzLCwsLCdHQlAnKQ==&amp;WINDOW=FIRST_POPUP&amp;HEIGHT=450&amp;WIDTH=","450&amp;START_MAXIMIZED=FALSE&amp;VAR:CALENDAR=FIVEDAY&amp;VAR:SYMBOL=073833&amp;VAR:INDEX=0"}</definedName>
    <definedName name="_507__FDSAUDITLINK__" hidden="1">{"fdsup://directions/FAT Viewer?action=UPDATE&amp;creator=factset&amp;DYN_ARGS=TRUE&amp;DOC_NAME=FAT:FQL_AUDITING_CLIENT_TEMPLATE.FAT&amp;display_string=Audit&amp;VAR:KEY=CHURYBQNET&amp;VAR:QUERY=RkZfRUJJVERBX0lCKCdBTk4nLDM5NTM4LCwsLCdHQlAnKQ==&amp;WINDOW=FIRST_POPUP&amp;HEIGHT=450&amp;WIDTH=","450&amp;START_MAXIMIZED=FALSE&amp;VAR:CALENDAR=FIVEDAY&amp;VAR:SYMBOL=073833&amp;VAR:INDEX=0"}</definedName>
    <definedName name="_508__FDSAUDITLINK__" hidden="1">{"fdsup://directions/FAT Viewer?action=UPDATE&amp;creator=factset&amp;DYN_ARGS=TRUE&amp;DOC_NAME=FAT:FQL_AUDITING_CLIENT_TEMPLATE.FAT&amp;display_string=Audit&amp;VAR:KEY=KLKDYPKXMJ&amp;VAR:QUERY=RkZfRUJJVERBX0lCKCdBTk4nLDM5MTcyLCwsLCdHQlAnKQ==&amp;WINDOW=FIRST_POPUP&amp;HEIGHT=450&amp;WIDTH=","450&amp;START_MAXIMIZED=FALSE&amp;VAR:CALENDAR=FIVEDAY&amp;VAR:SYMBOL=073833&amp;VAR:INDEX=0"}</definedName>
    <definedName name="_509__FDSAUDITLINK__" hidden="1">{"fdsup://Directions/FactSet Auditing Viewer?action=AUDIT_VALUE&amp;DB=129&amp;ID1=594228&amp;VALUEID=01001&amp;SDATE=2008&amp;PERIODTYPE=ANN_STD&amp;window=popup_no_bar&amp;width=385&amp;height=120&amp;START_MAXIMIZED=FALSE&amp;creator=factset&amp;display_string=Audit"}</definedName>
    <definedName name="_51__FDSAUDITLINK__" hidden="1">{"fdsup://directions/FAT Viewer?action=UPDATE&amp;creator=factset&amp;DYN_ARGS=TRUE&amp;DOC_NAME=FAT:FQL_AUDITING_CLIENT_TEMPLATE.FAT&amp;display_string=Audit&amp;VAR:KEY=GTQJQZGPSL&amp;VAR:QUERY=RkZfRUJJVERBX0lCKEFOTiwzOTQ0NywsLCxFVVIp&amp;WINDOW=FIRST_POPUP&amp;HEIGHT=450&amp;WIDTH=450&amp;STAR","T_MAXIMIZED=FALSE&amp;VAR:CALENDAR=FIVEDAY&amp;VAR:SYMBOL=591344&amp;VAR:INDEX=0"}</definedName>
    <definedName name="_510__FDSAUDITLINK__" hidden="1">{"fdsup://Directions/FactSet Auditing Viewer?action=AUDIT_VALUE&amp;DB=129&amp;ID1=011827&amp;VALUEID=01001&amp;SDATE=2008&amp;PERIODTYPE=ANN_STD&amp;window=popup_no_bar&amp;width=385&amp;height=120&amp;START_MAXIMIZED=FALSE&amp;creator=factset&amp;display_string=Audit"}</definedName>
    <definedName name="_511__FDSAUDITLINK__" hidden="1">{"fdsup://Directions/FactSet Auditing Viewer?action=AUDIT_VALUE&amp;DB=129&amp;ID1=011827&amp;VALUEID=01001&amp;SDATE=2007&amp;PERIODTYPE=ANN_STD&amp;window=popup_no_bar&amp;width=385&amp;height=120&amp;START_MAXIMIZED=FALSE&amp;creator=factset&amp;display_string=Audit"}</definedName>
    <definedName name="_512__FDSAUDITLINK__" hidden="1">{"fdsup://Directions/FactSet Auditing Viewer?action=AUDIT_VALUE&amp;DB=129&amp;ID1=011827&amp;VALUEID=01001&amp;SDATE=2006&amp;PERIODTYPE=ANN_STD&amp;window=popup_no_bar&amp;width=385&amp;height=120&amp;START_MAXIMIZED=FALSE&amp;creator=factset&amp;display_string=Audit"}</definedName>
    <definedName name="_513__FDSAUDITLINK__" hidden="1">{"fdsup://Directions/FactSet Auditing Viewer?action=AUDIT_VALUE&amp;DB=129&amp;ID1=092210&amp;VALUEID=01001&amp;SDATE=2008&amp;PERIODTYPE=ANN_STD&amp;window=popup_no_bar&amp;width=385&amp;height=120&amp;START_MAXIMIZED=FALSE&amp;creator=factset&amp;display_string=Audit"}</definedName>
    <definedName name="_514__FDSAUDITLINK__" hidden="1">{"fdsup://Directions/FactSet Auditing Viewer?action=AUDIT_VALUE&amp;DB=129&amp;ID1=454047&amp;VALUEID=01001&amp;SDATE=2008&amp;PERIODTYPE=ANN_STD&amp;window=popup_no_bar&amp;width=385&amp;height=120&amp;START_MAXIMIZED=FALSE&amp;creator=factset&amp;display_string=Audit"}</definedName>
    <definedName name="_515__FDSAUDITLINK__" hidden="1">{"fdsup://Directions/FactSet Auditing Viewer?action=AUDIT_VALUE&amp;DB=129&amp;ID1=080216&amp;VALUEID=01001&amp;SDATE=2009&amp;PERIODTYPE=ANN_STD&amp;window=popup_no_bar&amp;width=385&amp;height=120&amp;START_MAXIMIZED=FALSE&amp;creator=factset&amp;display_string=Audit"}</definedName>
    <definedName name="_516__FDSAUDITLINK__" hidden="1">{"fdsup://Directions/FactSet Auditing Viewer?action=AUDIT_VALUE&amp;DB=129&amp;ID1=080216&amp;VALUEID=01001&amp;SDATE=2008&amp;PERIODTYPE=ANN_STD&amp;window=popup_no_bar&amp;width=385&amp;height=120&amp;START_MAXIMIZED=FALSE&amp;creator=factset&amp;display_string=Audit"}</definedName>
    <definedName name="_517__FDSAUDITLINK__" hidden="1">{"fdsup://Directions/FactSet Auditing Viewer?action=AUDIT_VALUE&amp;DB=129&amp;ID1=075902&amp;VALUEID=01001&amp;SDATE=2008&amp;PERIODTYPE=ANN_STD&amp;window=popup_no_bar&amp;width=385&amp;height=120&amp;START_MAXIMIZED=FALSE&amp;creator=factset&amp;display_string=Audit"}</definedName>
    <definedName name="_518__FDSAUDITLINK__" hidden="1">{"fdsup://Directions/FactSet Auditing Viewer?action=AUDIT_VALUE&amp;DB=129&amp;ID1=075902&amp;VALUEID=01001&amp;SDATE=2007&amp;PERIODTYPE=ANN_STD&amp;window=popup_no_bar&amp;width=385&amp;height=120&amp;START_MAXIMIZED=FALSE&amp;creator=factset&amp;display_string=Audit"}</definedName>
    <definedName name="_519__FDSAUDITLINK__" hidden="1">{"fdsup://Directions/FactSet Auditing Viewer?action=AUDIT_VALUE&amp;DB=129&amp;ID1=063002&amp;VALUEID=01001&amp;SDATE=2008&amp;PERIODTYPE=ANN_STD&amp;window=popup_no_bar&amp;width=385&amp;height=120&amp;START_MAXIMIZED=FALSE&amp;creator=factset&amp;display_string=Audit"}</definedName>
    <definedName name="_52__FDSAUDITLINK__" hidden="1">{"fdsup://directions/FAT Viewer?action=UPDATE&amp;creator=factset&amp;DYN_ARGS=TRUE&amp;DOC_NAME=FAT:FQL_AUDITING_CLIENT_TEMPLATE.FAT&amp;display_string=Audit&amp;VAR:KEY=EJQZGZCRUB&amp;VAR:QUERY=RkZfRUJJVERBX0lCKEFOTiwzOTA4MiwsLCxFVVIp&amp;WINDOW=FIRST_POPUP&amp;HEIGHT=450&amp;WIDTH=450&amp;STAR","T_MAXIMIZED=FALSE&amp;VAR:CALENDAR=FIVEDAY&amp;VAR:SYMBOL=591344&amp;VAR:INDEX=0"}</definedName>
    <definedName name="_520__FDSAUDITLINK__" hidden="1">{"fdsup://Directions/FactSet Auditing Viewer?action=AUDIT_VALUE&amp;DB=129&amp;ID1=063002&amp;VALUEID=01001&amp;SDATE=2007&amp;PERIODTYPE=ANN_STD&amp;window=popup_no_bar&amp;width=385&amp;height=120&amp;START_MAXIMIZED=FALSE&amp;creator=factset&amp;display_string=Audit"}</definedName>
    <definedName name="_521__FDSAUDITLINK__" hidden="1">{"fdsup://Directions/FactSet Auditing Viewer?action=AUDIT_VALUE&amp;DB=129&amp;ID1=063002&amp;VALUEID=01001&amp;SDATE=2006&amp;PERIODTYPE=ANN_STD&amp;window=popup_no_bar&amp;width=385&amp;height=120&amp;START_MAXIMIZED=FALSE&amp;creator=factset&amp;display_string=Audit"}</definedName>
    <definedName name="_522__FDSAUDITLINK__" hidden="1">{"fdsup://Directions/FactSet Auditing Viewer?action=AUDIT_VALUE&amp;DB=129&amp;ID1=B2425G&amp;VALUEID=01001&amp;SDATE=2009&amp;PERIODTYPE=ANN_STD&amp;window=popup_no_bar&amp;width=385&amp;height=120&amp;START_MAXIMIZED=FALSE&amp;creator=factset&amp;display_string=Audit"}</definedName>
    <definedName name="_523__FDSAUDITLINK__" hidden="1">{"fdsup://Directions/FactSet Auditing Viewer?action=AUDIT_VALUE&amp;DB=129&amp;ID1=073833&amp;VALUEID=01001&amp;SDATE=2008&amp;PERIODTYPE=ANN_STD&amp;window=popup_no_bar&amp;width=385&amp;height=120&amp;START_MAXIMIZED=FALSE&amp;creator=factset&amp;display_string=Audit"}</definedName>
    <definedName name="_524__FDSAUDITLINK__" hidden="1">{"fdsup://Directions/FactSet Auditing Viewer?action=AUDIT_VALUE&amp;DB=129&amp;ID1=073833&amp;VALUEID=01001&amp;SDATE=2007&amp;PERIODTYPE=ANN_STD&amp;window=popup_no_bar&amp;width=385&amp;height=120&amp;START_MAXIMIZED=FALSE&amp;creator=factset&amp;display_string=Audit"}</definedName>
    <definedName name="_525__FDSAUDITLINK__" hidden="1">{"fdsup://Directions/FactSet Auditing Viewer?action=AUDIT_VALUE&amp;DB=129&amp;ID1=594228&amp;VALUEID=02001&amp;SDATE=200903&amp;PERIODTYPE=QTR_STD&amp;window=popup_no_bar&amp;width=385&amp;height=120&amp;START_MAXIMIZED=FALSE&amp;creator=factset&amp;display_string=Audit"}</definedName>
    <definedName name="_526__FDSAUDITLINK__" hidden="1">{"fdsup://Directions/FactSet Auditing Viewer?action=AUDIT_VALUE&amp;DB=129&amp;ID1=073833&amp;VALUEID=02001&amp;SDATE=200901&amp;PERIODTYPE=SEMI_STD&amp;window=popup_no_bar&amp;width=385&amp;height=120&amp;START_MAXIMIZED=FALSE&amp;creator=factset&amp;display_string=Audit"}</definedName>
    <definedName name="_527__FDSAUDITLINK__" hidden="1">{"fdsup://directions/FAT Viewer?action=UPDATE&amp;creator=factset&amp;DYN_ARGS=TRUE&amp;DOC_NAME=FAT:FQL_AUDITING_CLIENT_TEMPLATE.FAT&amp;display_string=Audit&amp;VAR:KEY=FWFQHWJMNK&amp;VAR:QUERY=RkZfRUJJVF9JQignQU5OJywsLCwsKQ==&amp;WINDOW=FIRST_POPUP&amp;HEIGHT=450&amp;WIDTH=450&amp;START_MAXIMI","ZED=FALSE&amp;VAR:CALENDAR=FIVEDAY&amp;VAR:SYMBOL=0&amp;VAR:INDEX=0"}</definedName>
    <definedName name="_528__FDSAUDITLINK__" hidden="1">{"fdsup://directions/FAT Viewer?action=UPDATE&amp;creator=factset&amp;DYN_ARGS=TRUE&amp;DOC_NAME=FAT:FQL_AUDITING_CLIENT_TEMPLATE.FAT&amp;display_string=Audit&amp;VAR:KEY=FWFQHWJMNK&amp;VAR:QUERY=RkZfRUJJVF9JQignQU5OJywsLCwsKQ==&amp;WINDOW=FIRST_POPUP&amp;HEIGHT=450&amp;WIDTH=450&amp;START_MAXIMI","ZED=FALSE&amp;VAR:CALENDAR=FIVEDAY&amp;VAR:SYMBOL=0&amp;VAR:INDEX=0"}</definedName>
    <definedName name="_529__FDSAUDITLINK__" hidden="1">{"fdsup://directions/FAT Viewer?action=UPDATE&amp;creator=factset&amp;DYN_ARGS=TRUE&amp;DOC_NAME=FAT:FQL_AUDITING_CLIENT_TEMPLATE.FAT&amp;display_string=Audit&amp;VAR:KEY=FWFQHWJMNK&amp;VAR:QUERY=RkZfRUJJVF9JQignQU5OJywsLCwsKQ==&amp;WINDOW=FIRST_POPUP&amp;HEIGHT=450&amp;WIDTH=450&amp;START_MAXIMI","ZED=FALSE&amp;VAR:CALENDAR=FIVEDAY&amp;VAR:SYMBOL=0&amp;VAR:INDEX=0"}</definedName>
    <definedName name="_53__FDSAUDITLINK__" hidden="1">{"fdsup://directions/FAT Viewer?action=UPDATE&amp;creator=factset&amp;DYN_ARGS=TRUE&amp;DOC_NAME=FAT:FQL_AUDITING_CLIENT_TEMPLATE.FAT&amp;display_string=Audit&amp;VAR:KEY=CVIXUPAPAH&amp;VAR:QUERY=RkZfRUJJVERBX0lCKEFOTiwzODcxNywsLCxFVVIp&amp;WINDOW=FIRST_POPUP&amp;HEIGHT=450&amp;WIDTH=450&amp;STAR","T_MAXIMIZED=FALSE&amp;VAR:CALENDAR=FIVEDAY&amp;VAR:SYMBOL=591344&amp;VAR:INDEX=0"}</definedName>
    <definedName name="_530__FDSAUDITLINK__" hidden="1">{"fdsup://directions/FAT Viewer?action=UPDATE&amp;creator=factset&amp;DYN_ARGS=TRUE&amp;DOC_NAME=FAT:FQL_AUDITING_CLIENT_TEMPLATE.FAT&amp;display_string=Audit&amp;VAR:KEY=WBSDSLKDGB&amp;VAR:QUERY=RkZfRUJJVERBX0lCKCdBTk4nLCwsLCwp&amp;WINDOW=FIRST_POPUP&amp;HEIGHT=450&amp;WIDTH=450&amp;START_MAXIMI","ZED=FALSE&amp;VAR:CALENDAR=FIVEDAY&amp;VAR:SYMBOL=0&amp;VAR:INDEX=0"}</definedName>
    <definedName name="_531__FDSAUDITLINK__" hidden="1">{"fdsup://directions/FAT Viewer?action=UPDATE&amp;creator=factset&amp;DYN_ARGS=TRUE&amp;DOC_NAME=FAT:FQL_AUDITING_CLIENT_TEMPLATE.FAT&amp;display_string=Audit&amp;VAR:KEY=WBSDSLKDGB&amp;VAR:QUERY=RkZfRUJJVERBX0lCKCdBTk4nLCwsLCwp&amp;WINDOW=FIRST_POPUP&amp;HEIGHT=450&amp;WIDTH=450&amp;START_MAXIMI","ZED=FALSE&amp;VAR:CALENDAR=FIVEDAY&amp;VAR:SYMBOL=0&amp;VAR:INDEX=0"}</definedName>
    <definedName name="_532__FDSAUDITLINK__" hidden="1">{"fdsup://directions/FAT Viewer?action=UPDATE&amp;creator=factset&amp;DYN_ARGS=TRUE&amp;DOC_NAME=FAT:FQL_AUDITING_CLIENT_TEMPLATE.FAT&amp;display_string=Audit&amp;VAR:KEY=WBSDSLKDGB&amp;VAR:QUERY=RkZfRUJJVERBX0lCKCdBTk4nLCwsLCwp&amp;WINDOW=FIRST_POPUP&amp;HEIGHT=450&amp;WIDTH=450&amp;START_MAXIMI","ZED=FALSE&amp;VAR:CALENDAR=FIVEDAY&amp;VAR:SYMBOL=0&amp;VAR:INDEX=0"}</definedName>
    <definedName name="_533__FDSAUDITLINK__" hidden="1">{"fdsup://directions/FAT Viewer?action=UPDATE&amp;creator=factset&amp;DYN_ARGS=TRUE&amp;DOC_NAME=FAT:FQL_AUDITING_CLIENT_TEMPLATE.FAT&amp;display_string=Audit&amp;VAR:KEY=EFYPAVMJAF&amp;VAR:QUERY=RkZfRUJJVF9JQignQU5OJywsLCwp&amp;WINDOW=FIRST_POPUP&amp;HEIGHT=450&amp;WIDTH=450&amp;START_MAXIMIZED=","FALSE&amp;VAR:CALENDAR=FIVEDAY&amp;VAR:SYMBOL=0&amp;VAR:INDEX=0"}</definedName>
    <definedName name="_534__FDSAUDITLINK__" hidden="1">{"fdsup://directions/FAT Viewer?action=UPDATE&amp;creator=factset&amp;DYN_ARGS=TRUE&amp;DOC_NAME=FAT:FQL_AUDITING_CLIENT_TEMPLATE.FAT&amp;display_string=Audit&amp;VAR:KEY=EFYPAVMJAF&amp;VAR:QUERY=RkZfRUJJVF9JQignQU5OJywsLCwp&amp;WINDOW=FIRST_POPUP&amp;HEIGHT=450&amp;WIDTH=450&amp;START_MAXIMIZED=","FALSE&amp;VAR:CALENDAR=FIVEDAY&amp;VAR:SYMBOL=0&amp;VAR:INDEX=0"}</definedName>
    <definedName name="_535__FDSAUDITLINK__" hidden="1">{"fdsup://directions/FAT Viewer?action=UPDATE&amp;creator=factset&amp;DYN_ARGS=TRUE&amp;DOC_NAME=FAT:FQL_AUDITING_CLIENT_TEMPLATE.FAT&amp;display_string=Audit&amp;VAR:KEY=EFYPAVMJAF&amp;VAR:QUERY=RkZfRUJJVF9JQignQU5OJywsLCwp&amp;WINDOW=FIRST_POPUP&amp;HEIGHT=450&amp;WIDTH=450&amp;START_MAXIMIZED=","FALSE&amp;VAR:CALENDAR=FIVEDAY&amp;VAR:SYMBOL=0&amp;VAR:INDEX=0"}</definedName>
    <definedName name="_536__FDSAUDITLINK__" hidden="1">{"fdsup://directions/FAT Viewer?action=UPDATE&amp;creator=factset&amp;DYN_ARGS=TRUE&amp;DOC_NAME=FAT:FQL_AUDITING_CLIENT_TEMPLATE.FAT&amp;display_string=Audit&amp;VAR:KEY=WBSDSLKDGB&amp;VAR:QUERY=RkZfRUJJVERBX0lCKCdBTk4nLCwsLCwp&amp;WINDOW=FIRST_POPUP&amp;HEIGHT=450&amp;WIDTH=450&amp;START_MAXIMI","ZED=FALSE&amp;VAR:CALENDAR=FIVEDAY&amp;VAR:SYMBOL=0&amp;VAR:INDEX=0"}</definedName>
    <definedName name="_537__FDSAUDITLINK__" hidden="1">{"fdsup://directions/FAT Viewer?action=UPDATE&amp;creator=factset&amp;DYN_ARGS=TRUE&amp;DOC_NAME=FAT:FQL_AUDITING_CLIENT_TEMPLATE.FAT&amp;display_string=Audit&amp;VAR:KEY=WBSDSLKDGB&amp;VAR:QUERY=RkZfRUJJVERBX0lCKCdBTk4nLCwsLCwp&amp;WINDOW=FIRST_POPUP&amp;HEIGHT=450&amp;WIDTH=450&amp;START_MAXIMI","ZED=FALSE&amp;VAR:CALENDAR=FIVEDAY&amp;VAR:SYMBOL=0&amp;VAR:INDEX=0"}</definedName>
    <definedName name="_538__FDSAUDITLINK__" hidden="1">{"fdsup://directions/FAT Viewer?action=UPDATE&amp;creator=factset&amp;DYN_ARGS=TRUE&amp;DOC_NAME=FAT:FQL_AUDITING_CLIENT_TEMPLATE.FAT&amp;display_string=Audit&amp;VAR:KEY=WBSDSLKDGB&amp;VAR:QUERY=RkZfRUJJVERBX0lCKCdBTk4nLCwsLCwp&amp;WINDOW=FIRST_POPUP&amp;HEIGHT=450&amp;WIDTH=450&amp;START_MAXIMI","ZED=FALSE&amp;VAR:CALENDAR=FIVEDAY&amp;VAR:SYMBOL=0&amp;VAR:INDEX=0"}</definedName>
    <definedName name="_539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54__FDSAUDITLINK__" hidden="1">{"fdsup://directions/FAT Viewer?action=UPDATE&amp;creator=factset&amp;DYN_ARGS=TRUE&amp;DOC_NAME=FAT:FQL_AUDITING_CLIENT_TEMPLATE.FAT&amp;display_string=Audit&amp;VAR:KEY=UZSFMTUBOV&amp;VAR:QUERY=RkZfRUJJVERBX0lCKEFOTiwzODM1MiwsLCxFVVIp&amp;WINDOW=FIRST_POPUP&amp;HEIGHT=450&amp;WIDTH=450&amp;STAR","T_MAXIMIZED=FALSE&amp;VAR:CALENDAR=FIVEDAY&amp;VAR:SYMBOL=591344&amp;VAR:INDEX=0"}</definedName>
    <definedName name="_540__FDSAUDITLINK__" hidden="1">{"fdsup://directions/FAT Viewer?action=UPDATE&amp;creator=factset&amp;DYN_ARGS=TRUE&amp;DOC_NAME=FAT:FQL_AUDITING_CLIENT_TEMPLATE.FAT&amp;display_string=Audit&amp;VAR:KEY=VOVGVALUJA&amp;VAR:QUERY=RkZfRUJJVF9PUEVSKEFOTiwyMDA5KQ==&amp;WINDOW=FIRST_POPUP&amp;HEIGHT=450&amp;WIDTH=450&amp;START_MAXIMI","ZED=FALSE&amp;VAR:CALENDAR=FIVEDAY&amp;VAR:SYMBOL=B5KKT9&amp;VAR:INDEX=0"}</definedName>
    <definedName name="_541__FDSAUDITLINK__" hidden="1">{"fdsup://directions/FAT Viewer?action=UPDATE&amp;creator=factset&amp;DYN_ARGS=TRUE&amp;DOC_NAME=FAT:FQL_AUDITING_CLIENT_TEMPLATE.FAT&amp;display_string=Audit&amp;VAR:KEY=MNUPGVQRYB&amp;VAR:QUERY=RkZfRUJJVF9PUEVSKEFOTiwyMDA4KQ==&amp;WINDOW=FIRST_POPUP&amp;HEIGHT=450&amp;WIDTH=450&amp;START_MAXIMI","ZED=FALSE&amp;VAR:CALENDAR=FIVEDAY&amp;VAR:SYMBOL=B5KKT9&amp;VAR:INDEX=0"}</definedName>
    <definedName name="_55__FDSAUDITLINK__" hidden="1">{"fdsup://directions/FAT Viewer?action=UPDATE&amp;creator=factset&amp;DYN_ARGS=TRUE&amp;DOC_NAME=FAT:FQL_AUDITING_CLIENT_TEMPLATE.FAT&amp;display_string=Audit&amp;VAR:KEY=GTIPIFKNGX&amp;VAR:QUERY=RkZfRUJJVERBX0lCKEFOTiwzNzk4NiwsLCxFVVIp&amp;WINDOW=FIRST_POPUP&amp;HEIGHT=450&amp;WIDTH=450&amp;STAR","T_MAXIMIZED=FALSE&amp;VAR:CALENDAR=FIVEDAY&amp;VAR:SYMBOL=591344&amp;VAR:INDEX=0"}</definedName>
    <definedName name="_553__FDSAUDITLINK__" hidden="1">{"fdsup://Directions/FactSet Auditing Viewer?action=AUDIT_VALUE&amp;DB=129&amp;ID1=B61G9L&amp;VALUEID=01001&amp;SDATE=2010&amp;PERIODTYPE=ANN_STD&amp;SCFT=3&amp;window=popup_no_bar&amp;width=385&amp;height=120&amp;START_MAXIMIZED=FALSE&amp;creator=factset&amp;display_string=Audit"}</definedName>
    <definedName name="_554__FDSAUDITLINK__" hidden="1">{"fdsup://Directions/FactSet Auditing Viewer?action=AUDIT_VALUE&amp;DB=129&amp;ID1=B61G9L&amp;VALUEID=01001&amp;SDATE=2009&amp;PERIODTYPE=ANN_STD&amp;SCFT=3&amp;window=popup_no_bar&amp;width=385&amp;height=120&amp;START_MAXIMIZED=FALSE&amp;creator=factset&amp;display_string=Audit"}</definedName>
    <definedName name="_555__FDSAUDITLINK__" hidden="1">{"fdsup://Directions/FactSet Auditing Viewer?action=AUDIT_VALUE&amp;DB=129&amp;ID1=B61G9L&amp;VALUEID=01001&amp;SDATE=2008&amp;PERIODTYPE=ANN_STD&amp;SCFT=3&amp;window=popup_no_bar&amp;width=385&amp;height=120&amp;START_MAXIMIZED=FALSE&amp;creator=factset&amp;display_string=Audit"}</definedName>
    <definedName name="_556__FDSAUDITLINK__" hidden="1">{"fdsup://Directions/FactSet Auditing Viewer?action=AUDIT_VALUE&amp;DB=129&amp;ID1=B5KKT9&amp;VALUEID=01001&amp;SDATE=2010&amp;PERIODTYPE=ANN_STD&amp;SCFT=3&amp;window=popup_no_bar&amp;width=385&amp;height=120&amp;START_MAXIMIZED=FALSE&amp;creator=factset&amp;display_string=Audit"}</definedName>
    <definedName name="_557__FDSAUDITLINK__" hidden="1">{"fdsup://Directions/FactSet Auditing Viewer?action=AUDIT_VALUE&amp;DB=129&amp;ID1=B5KKT9&amp;VALUEID=01001&amp;SDATE=2009&amp;PERIODTYPE=ANN_STD&amp;SCFT=3&amp;window=popup_no_bar&amp;width=385&amp;height=120&amp;START_MAXIMIZED=FALSE&amp;creator=factset&amp;display_string=Audit"}</definedName>
    <definedName name="_56__FDSAUDITLINK__" hidden="1">{"fdsup://directions/FAT Viewer?action=UPDATE&amp;creator=factset&amp;DYN_ARGS=TRUE&amp;DOC_NAME=FAT:FQL_AUDITING_CLIENT_TEMPLATE.FAT&amp;display_string=Audit&amp;VAR:KEY=AXKVEFUFKL&amp;VAR:QUERY=RkZfRUJJVERBX0lCKEFOTiwzNzYyMSwsLCxFVVIp&amp;WINDOW=FIRST_POPUP&amp;HEIGHT=450&amp;WIDTH=450&amp;STAR","T_MAXIMIZED=FALSE&amp;VAR:CALENDAR=FIVEDAY&amp;VAR:SYMBOL=591344&amp;VAR:INDEX=0"}</definedName>
    <definedName name="_565__FDSAUDITLINK__" hidden="1">{"fdsup://Directions/FactSet Auditing Viewer?action=AUDIT_VALUE&amp;DB=129&amp;ID1=400212&amp;VALUEID=01001&amp;SDATE=2009&amp;PERIODTYPE=ANN_STD&amp;SCFT=3&amp;window=popup_no_bar&amp;width=385&amp;height=120&amp;START_MAXIMIZED=FALSE&amp;creator=factset&amp;display_string=Audit"}</definedName>
    <definedName name="_566__FDSAUDITLINK__" hidden="1">{"fdsup://Directions/FactSet Auditing Viewer?action=AUDIT_VALUE&amp;DB=129&amp;ID1=400212&amp;VALUEID=01001&amp;SDATE=2011&amp;PERIODTYPE=ANN_STD&amp;SCFT=3&amp;window=popup_no_bar&amp;width=385&amp;height=120&amp;START_MAXIMIZED=FALSE&amp;creator=factset&amp;display_string=Audit"}</definedName>
    <definedName name="_567__FDSAUDITLINK__" hidden="1">{"fdsup://directions/FAT Viewer?action=UPDATE&amp;creator=factset&amp;DYN_ARGS=TRUE&amp;DOC_NAME=FAT:FQL_AUDITING_CLIENT_TEMPLATE.FAT&amp;display_string=Audit&amp;VAR:KEY=UPEVQXQVEB&amp;VAR:QUERY=RkZfRUJJVERBX09QRVIoQU5OLDIwMDgp&amp;WINDOW=FIRST_POPUP&amp;HEIGHT=450&amp;WIDTH=450&amp;START_MAXIMI","ZED=FALSE&amp;VAR:CALENDAR=FIVEDAY&amp;VAR:SYMBOL=400212&amp;VAR:INDEX=0"}</definedName>
    <definedName name="_568__FDSAUDITLINK__" hidden="1">{"fdsup://directions/FAT Viewer?action=UPDATE&amp;creator=factset&amp;DYN_ARGS=TRUE&amp;DOC_NAME=FAT:FQL_AUDITING_CLIENT_TEMPLATE.FAT&amp;display_string=Audit&amp;VAR:KEY=GRANKFUHYJ&amp;VAR:QUERY=RkZfRUJJVERBX09QRVIoQU5OLDIwMTAp&amp;WINDOW=FIRST_POPUP&amp;HEIGHT=450&amp;WIDTH=450&amp;START_MAXIMI","ZED=FALSE&amp;VAR:CALENDAR=FIVEDAY&amp;VAR:SYMBOL=400212&amp;VAR:INDEX=0"}</definedName>
    <definedName name="_569__FDSAUDITLINK__" hidden="1">{"fdsup://Directions/FactSet Auditing Viewer?action=AUDIT_VALUE&amp;DB=129&amp;ID1=400212&amp;VALUEID=01250&amp;SDATE=2009&amp;PERIODTYPE=ANN_STD&amp;SCFT=3&amp;window=popup_no_bar&amp;width=385&amp;height=120&amp;START_MAXIMIZED=FALSE&amp;creator=factset&amp;display_string=Audit"}</definedName>
    <definedName name="_57__FDSAUDITLINK__" hidden="1">{"fdsup://directions/FAT Viewer?action=UPDATE&amp;creator=factset&amp;DYN_ARGS=TRUE&amp;DOC_NAME=FAT:FQL_AUDITING_CLIENT_TEMPLATE.FAT&amp;display_string=Audit&amp;VAR:KEY=WRGHUNSHGL&amp;VAR:QUERY=RkZfRUJJVERBX0lCKEFOTiwzNzI1NiwsLCxFVVIp&amp;WINDOW=FIRST_POPUP&amp;HEIGHT=450&amp;WIDTH=450&amp;STAR","T_MAXIMIZED=FALSE&amp;VAR:CALENDAR=FIVEDAY&amp;VAR:SYMBOL=591344&amp;VAR:INDEX=0"}</definedName>
    <definedName name="_570__FDSAUDITLINK__" hidden="1">{"fdsup://Directions/FactSet Auditing Viewer?action=AUDIT_VALUE&amp;DB=129&amp;ID1=400212&amp;VALUEID=01250&amp;SDATE=2010&amp;PERIODTYPE=ANN_STD&amp;SCFT=3&amp;window=popup_no_bar&amp;width=385&amp;height=120&amp;START_MAXIMIZED=FALSE&amp;creator=factset&amp;display_string=Audit"}</definedName>
    <definedName name="_571__FDSAUDITLINK__" hidden="1">{"fdsup://directions/FAT Viewer?action=UPDATE&amp;creator=factset&amp;DYN_ARGS=TRUE&amp;DOC_NAME=FAT:FQL_AUDITING_CLIENT_TEMPLATE.FAT&amp;display_string=Audit&amp;VAR:KEY=QPOTKDILQL&amp;VAR:QUERY=RkZfQ0FQRVgoQU5OLDIwMDgp&amp;WINDOW=FIRST_POPUP&amp;HEIGHT=450&amp;WIDTH=450&amp;START_MAXIMIZED=FALS","E&amp;VAR:CALENDAR=FIVEDAY&amp;VAR:SYMBOL=400212&amp;VAR:INDEX=0"}</definedName>
    <definedName name="_572__FDSAUDITLINK__" hidden="1">{"fdsup://directions/FAT Viewer?action=UPDATE&amp;creator=factset&amp;DYN_ARGS=TRUE&amp;DOC_NAME=FAT:FQL_AUDITING_CLIENT_TEMPLATE.FAT&amp;display_string=Audit&amp;VAR:KEY=EJYHSRAXWT&amp;VAR:QUERY=RkZfQ0FQRVgoQU5OLDIwMTAp&amp;WINDOW=FIRST_POPUP&amp;HEIGHT=450&amp;WIDTH=450&amp;START_MAXIMIZED=FALS","E&amp;VAR:CALENDAR=FIVEDAY&amp;VAR:SYMBOL=400212&amp;VAR:INDEX=0"}</definedName>
    <definedName name="_573__FDSAUDITLINK__" hidden="1">{"fdsup://directions/FAT Viewer?action=UPDATE&amp;creator=factset&amp;DYN_ARGS=TRUE&amp;DOC_NAME=FAT:FQL_AUDITING_CLIENT_TEMPLATE.FAT&amp;display_string=Audit&amp;VAR:KEY=DCRCLYJSBW&amp;VAR:QUERY=RkZfTkVUX0lOQyhBTk4sMjAwOSk=&amp;WINDOW=FIRST_POPUP&amp;HEIGHT=450&amp;WIDTH=450&amp;START_MAXIMIZED=","FALSE&amp;VAR:CALENDAR=FIVEDAY&amp;VAR:SYMBOL=400212&amp;VAR:INDEX=0"}</definedName>
    <definedName name="_574__FDSAUDITLINK__" hidden="1">{"fdsup://directions/FAT Viewer?action=UPDATE&amp;creator=factset&amp;DYN_ARGS=TRUE&amp;DOC_NAME=FAT:FQL_AUDITING_CLIENT_TEMPLATE.FAT&amp;display_string=Audit&amp;VAR:KEY=TAPWLUFSPI&amp;VAR:QUERY=RkZfTkVUX0lOQyhBTk4sMjAxMSk=&amp;WINDOW=FIRST_POPUP&amp;HEIGHT=450&amp;WIDTH=450&amp;START_MAXIMIZED=","FALSE&amp;VAR:CALENDAR=FIVEDAY&amp;VAR:SYMBOL=400212&amp;VAR:INDEX=0"}</definedName>
    <definedName name="_575__FDSAUDITLINK__" hidden="1">{"fdsup://directions/FAT Viewer?action=UPDATE&amp;creator=factset&amp;DYN_ARGS=TRUE&amp;DOC_NAME=FAT:FQL_AUDITING_CLIENT_TEMPLATE.FAT&amp;display_string=Audit&amp;VAR:KEY=LUPMNQHKVW&amp;VAR:QUERY=RkZfRU5UUlBSX1ZBTF9EQUlMWSgwLCwsLCwnRElMJyk=&amp;WINDOW=FIRST_POPUP&amp;HEIGHT=450&amp;WIDTH=450&amp;","START_MAXIMIZED=FALSE&amp;VAR:CALENDAR=FIVEDAY&amp;VAR:SYMBOL=B138NB&amp;VAR:INDEX=0"}</definedName>
    <definedName name="_576__FDSAUDITLINK__" hidden="1">{"fdsup://Directions/FactSet Auditing Viewer?action=AUDIT_VALUE&amp;DB=129&amp;ID1=B138NB&amp;VALUEID=01001&amp;SDATE=2008&amp;PERIODTYPE=ANN_STD&amp;SCFT=3&amp;window=popup_no_bar&amp;width=385&amp;height=120&amp;START_MAXIMIZED=FALSE&amp;creator=factset&amp;display_string=Audit"}</definedName>
    <definedName name="_577__FDSAUDITLINK__" hidden="1">{"fdsup://Directions/FactSet Auditing Viewer?action=AUDIT_VALUE&amp;DB=129&amp;ID1=B138NB&amp;VALUEID=01001&amp;SDATE=2010&amp;PERIODTYPE=ANN_STD&amp;SCFT=3&amp;window=popup_no_bar&amp;width=385&amp;height=120&amp;START_MAXIMIZED=FALSE&amp;creator=factset&amp;display_string=Audit"}</definedName>
    <definedName name="_578__FDSAUDITLINK__" hidden="1">{"fdsup://directions/FAT Viewer?action=UPDATE&amp;creator=factset&amp;DYN_ARGS=TRUE&amp;DOC_NAME=FAT:FQL_AUDITING_CLIENT_TEMPLATE.FAT&amp;display_string=Audit&amp;VAR:KEY=QZSZABUZER&amp;VAR:QUERY=RkZfRUJJVERBX09QRVIoQU5OLDIwMDkp&amp;WINDOW=FIRST_POPUP&amp;HEIGHT=450&amp;WIDTH=450&amp;START_MAXIMI","ZED=FALSE&amp;VAR:CALENDAR=FIVEDAY&amp;VAR:SYMBOL=B138NB&amp;VAR:INDEX=0"}</definedName>
    <definedName name="_579__FDSAUDITLINK__" hidden="1">{"fdsup://directions/FAT Viewer?action=UPDATE&amp;creator=factset&amp;DYN_ARGS=TRUE&amp;DOC_NAME=FAT:FQL_AUDITING_CLIENT_TEMPLATE.FAT&amp;display_string=Audit&amp;VAR:KEY=GDUJIRINOZ&amp;VAR:QUERY=RkZfRUJJVERBX09QRVIoQU5OLDIwMTEp&amp;WINDOW=FIRST_POPUP&amp;HEIGHT=450&amp;WIDTH=450&amp;START_MAXIMI","ZED=FALSE&amp;VAR:CALENDAR=FIVEDAY&amp;VAR:SYMBOL=B138NB&amp;VAR:INDEX=0"}</definedName>
    <definedName name="_58__FDSAUDITLINK__" hidden="1">{"fdsup://Directions/FactSet Auditing Viewer?action=AUDIT_VALUE&amp;DB=129&amp;ID1=591344&amp;VALUEID=02001&amp;SDATE=201001&amp;PERIODTYPE=QTR_STD&amp;window=popup_no_bar&amp;width=385&amp;height=120&amp;START_MAXIMIZED=FALSE&amp;creator=factset&amp;display_string=Audit"}</definedName>
    <definedName name="_580__FDSAUDITLINK__" hidden="1">{"fdsup://directions/FAT Viewer?action=UPDATE&amp;creator=factset&amp;DYN_ARGS=TRUE&amp;DOC_NAME=FAT:FQL_AUDITING_CLIENT_TEMPLATE.FAT&amp;display_string=Audit&amp;VAR:KEY=KFYPKLGRMP&amp;VAR:QUERY=RkZfRUJJVF9PUEVSKEFOTiwyMDA4KQ==&amp;WINDOW=FIRST_POPUP&amp;HEIGHT=450&amp;WIDTH=450&amp;START_MAXIMI","ZED=FALSE&amp;VAR:CALENDAR=FIVEDAY&amp;VAR:SYMBOL=B138NB&amp;VAR:INDEX=0"}</definedName>
    <definedName name="_581__FDSAUDITLINK__" hidden="1">{"fdsup://directions/FAT Viewer?action=UPDATE&amp;creator=factset&amp;DYN_ARGS=TRUE&amp;DOC_NAME=FAT:FQL_AUDITING_CLIENT_TEMPLATE.FAT&amp;display_string=Audit&amp;VAR:KEY=QNUHKRYTEV&amp;VAR:QUERY=RkZfRUJJVF9PUEVSKEFOTiwyMDEwKQ==&amp;WINDOW=FIRST_POPUP&amp;HEIGHT=450&amp;WIDTH=450&amp;START_MAXIMI","ZED=FALSE&amp;VAR:CALENDAR=FIVEDAY&amp;VAR:SYMBOL=B138NB&amp;VAR:INDEX=0"}</definedName>
    <definedName name="_582__FDSAUDITLINK__" hidden="1">{"fdsup://directions/FAT Viewer?action=UPDATE&amp;creator=factset&amp;DYN_ARGS=TRUE&amp;DOC_NAME=FAT:FQL_AUDITING_CLIENT_TEMPLATE.FAT&amp;display_string=Audit&amp;VAR:KEY=WFGXURARAT&amp;VAR:QUERY=RkZfQ0FQRVgoQU5OLDIwMDkp&amp;WINDOW=FIRST_POPUP&amp;HEIGHT=450&amp;WIDTH=450&amp;START_MAXIMIZED=FALS","E&amp;VAR:CALENDAR=FIVEDAY&amp;VAR:SYMBOL=B138NB&amp;VAR:INDEX=0"}</definedName>
    <definedName name="_583__FDSAUDITLINK__" hidden="1">{"fdsup://directions/FAT Viewer?action=UPDATE&amp;creator=factset&amp;DYN_ARGS=TRUE&amp;DOC_NAME=FAT:FQL_AUDITING_CLIENT_TEMPLATE.FAT&amp;display_string=Audit&amp;VAR:KEY=MRGTKZYLSF&amp;VAR:QUERY=RkZfQ0FQRVgoQU5OLDIwMTEp&amp;WINDOW=FIRST_POPUP&amp;HEIGHT=450&amp;WIDTH=450&amp;START_MAXIMIZED=FALS","E&amp;VAR:CALENDAR=FIVEDAY&amp;VAR:SYMBOL=B138NB&amp;VAR:INDEX=0"}</definedName>
    <definedName name="_584__FDSAUDITLINK__" hidden="1">{"fdsup://directions/FAT Viewer?action=UPDATE&amp;creator=factset&amp;DYN_ARGS=TRUE&amp;DOC_NAME=FAT:FQL_AUDITING_CLIENT_TEMPLATE.FAT&amp;display_string=Audit&amp;VAR:KEY=LQNKBOVWJE&amp;VAR:QUERY=RkZfTkVUX0lOQyhBTk4sMjAwOCk=&amp;WINDOW=FIRST_POPUP&amp;HEIGHT=450&amp;WIDTH=450&amp;START_MAXIMIZED=","FALSE&amp;VAR:CALENDAR=FIVEDAY&amp;VAR:SYMBOL=B138NB&amp;VAR:INDEX=0"}</definedName>
    <definedName name="_585__FDSAUDITLINK__" hidden="1">{"fdsup://directions/FAT Viewer?action=UPDATE&amp;creator=factset&amp;DYN_ARGS=TRUE&amp;DOC_NAME=FAT:FQL_AUDITING_CLIENT_TEMPLATE.FAT&amp;display_string=Audit&amp;VAR:KEY=ZQBEFQJUZE&amp;VAR:QUERY=RkZfTkVUX0lOQyhBTk4sMjAxMCk=&amp;WINDOW=FIRST_POPUP&amp;HEIGHT=450&amp;WIDTH=450&amp;START_MAXIMIZED=","FALSE&amp;VAR:CALENDAR=FIVEDAY&amp;VAR:SYMBOL=B138NB&amp;VAR:INDEX=0"}</definedName>
    <definedName name="_586__FDSAUDITLINK__" hidden="1">{"fdsup://Directions/FactSet Auditing Viewer?action=AUDIT_VALUE&amp;DB=129&amp;ID1=B5KKT9&amp;VALUEID=01001&amp;SDATE=2009&amp;PERIODTYPE=ANN_STD&amp;SCFT=3&amp;window=popup_no_bar&amp;width=385&amp;height=120&amp;START_MAXIMIZED=FALSE&amp;creator=factset&amp;display_string=Audit"}</definedName>
    <definedName name="_587__FDSAUDITLINK__" hidden="1">{"fdsup://directions/FAT Viewer?action=UPDATE&amp;creator=factset&amp;DYN_ARGS=TRUE&amp;DOC_NAME=FAT:FQL_AUDITING_CLIENT_TEMPLATE.FAT&amp;display_string=Audit&amp;VAR:KEY=UVUVEXGXKB&amp;VAR:QUERY=RkZfRUJJVERBX09QRVIoQU5OLDIwMDgp&amp;WINDOW=FIRST_POPUP&amp;HEIGHT=450&amp;WIDTH=450&amp;START_MAXIMI","ZED=FALSE&amp;VAR:CALENDAR=FIVEDAY&amp;VAR:SYMBOL=B5KKT9&amp;VAR:INDEX=0"}</definedName>
    <definedName name="_588__FDSAUDITLINK__" hidden="1">{"fdsup://directions/FAT Viewer?action=UPDATE&amp;creator=factset&amp;DYN_ARGS=TRUE&amp;DOC_NAME=FAT:FQL_AUDITING_CLIENT_TEMPLATE.FAT&amp;display_string=Audit&amp;VAR:KEY=KNCZEHEPUN&amp;VAR:QUERY=RkZfRUJJVERBX09QRVIoQU5OLDIwMTAp&amp;WINDOW=FIRST_POPUP&amp;HEIGHT=450&amp;WIDTH=450&amp;START_MAXIMI","ZED=FALSE&amp;VAR:CALENDAR=FIVEDAY&amp;VAR:SYMBOL=B5KKT9&amp;VAR:INDEX=0"}</definedName>
    <definedName name="_589__FDSAUDITLINK__" hidden="1">{"fdsup://directions/FAT Viewer?action=UPDATE&amp;creator=factset&amp;DYN_ARGS=TRUE&amp;DOC_NAME=FAT:FQL_AUDITING_CLIENT_TEMPLATE.FAT&amp;display_string=Audit&amp;VAR:KEY=VOVGVALUJA&amp;VAR:QUERY=RkZfRUJJVF9PUEVSKEFOTiwyMDA5KQ==&amp;WINDOW=FIRST_POPUP&amp;HEIGHT=450&amp;WIDTH=450&amp;START_MAXIMI","ZED=FALSE&amp;VAR:CALENDAR=FIVEDAY&amp;VAR:SYMBOL=B5KKT9&amp;VAR:INDEX=0"}</definedName>
    <definedName name="_59__FDSAUDITLINK__" hidden="1">{"fdsup://directions/FAT Viewer?action=UPDATE&amp;creator=factset&amp;DYN_ARGS=TRUE&amp;DOC_NAME=FAT:FQL_AUDITING_CLIENT_TEMPLATE.FAT&amp;display_string=Audit&amp;VAR:KEY=IHARAHIDGV&amp;VAR:QUERY=RkZfRUJJVERBX0lCKEFOTiw0MDE3OCwsLCxFVVIp&amp;WINDOW=FIRST_POPUP&amp;HEIGHT=450&amp;WIDTH=450&amp;STAR","T_MAXIMIZED=FALSE&amp;VAR:CALENDAR=FIVEDAY&amp;VAR:SYMBOL=591344&amp;VAR:INDEX=0"}</definedName>
    <definedName name="_590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591__FDSAUDITLINK__" hidden="1">{"fdsup://directions/FAT Viewer?action=UPDATE&amp;creator=factset&amp;DYN_ARGS=TRUE&amp;DOC_NAME=FAT:FQL_AUDITING_CLIENT_TEMPLATE.FAT&amp;display_string=Audit&amp;VAR:KEY=ANMBILAFUZ&amp;VAR:QUERY=RkZfQ0FQRVgoQU5OLDIwMDgp&amp;WINDOW=FIRST_POPUP&amp;HEIGHT=450&amp;WIDTH=450&amp;START_MAXIMIZED=FALS","E&amp;VAR:CALENDAR=FIVEDAY&amp;VAR:SYMBOL=B5KKT9&amp;VAR:INDEX=0"}</definedName>
    <definedName name="_592__FDSAUDITLINK__" hidden="1">{"fdsup://directions/FAT Viewer?action=UPDATE&amp;creator=factset&amp;DYN_ARGS=TRUE&amp;DOC_NAME=FAT:FQL_AUDITING_CLIENT_TEMPLATE.FAT&amp;display_string=Audit&amp;VAR:KEY=ERODMPYVEV&amp;VAR:QUERY=RkZfQ0FQRVgoQU5OLDIwMTAp&amp;WINDOW=FIRST_POPUP&amp;HEIGHT=450&amp;WIDTH=450&amp;START_MAXIMIZED=FALS","E&amp;VAR:CALENDAR=FIVEDAY&amp;VAR:SYMBOL=B5KKT9&amp;VAR:INDEX=0"}</definedName>
    <definedName name="_593__FDSAUDITLINK__" hidden="1">{"fdsup://directions/FAT Viewer?action=UPDATE&amp;creator=factset&amp;DYN_ARGS=TRUE&amp;DOC_NAME=FAT:FQL_AUDITING_CLIENT_TEMPLATE.FAT&amp;display_string=Audit&amp;VAR:KEY=REXWVYVMXQ&amp;VAR:QUERY=RkZfTkVUX0lOQyhBTk4sMjAwOSk=&amp;WINDOW=FIRST_POPUP&amp;HEIGHT=450&amp;WIDTH=450&amp;START_MAXIMIZED=","FALSE&amp;VAR:CALENDAR=FIVEDAY&amp;VAR:SYMBOL=B5KKT9&amp;VAR:INDEX=0"}</definedName>
    <definedName name="_594__FDSAUDITLINK__" hidden="1">{"fdsup://directions/FAT Viewer?action=UPDATE&amp;creator=factset&amp;DYN_ARGS=TRUE&amp;DOC_NAME=FAT:FQL_AUDITING_CLIENT_TEMPLATE.FAT&amp;display_string=Audit&amp;VAR:KEY=XGLQFIJEPS&amp;VAR:QUERY=RkZfTkVUX0lOQyhBTk4sMjAxMSk=&amp;WINDOW=FIRST_POPUP&amp;HEIGHT=450&amp;WIDTH=450&amp;START_MAXIMIZED=","FALSE&amp;VAR:CALENDAR=FIVEDAY&amp;VAR:SYMBOL=B5KKT9&amp;VAR:INDEX=0"}</definedName>
    <definedName name="_595__FDSAUDITLINK__" hidden="1">{"fdsup://directions/FAT Viewer?action=UPDATE&amp;creator=factset&amp;DYN_ARGS=TRUE&amp;DOC_NAME=FAT:FQL_AUDITING_CLIENT_TEMPLATE.FAT&amp;display_string=Audit&amp;VAR:KEY=MDANCRQNUH&amp;VAR:QUERY=RkZfRU5UUlBSX1ZBTF9EQUlMWSgwLCwsLCwnRElMJyk=&amp;WINDOW=FIRST_POPUP&amp;HEIGHT=450&amp;WIDTH=450&amp;","START_MAXIMIZED=FALSE&amp;VAR:CALENDAR=FIVEDAY&amp;VAR:SYMBOL=400212&amp;VAR:INDEX=0"}</definedName>
    <definedName name="_596__FDSAUDITLINK__" hidden="1">{"fdsup://Directions/FactSet Auditing Viewer?action=AUDIT_VALUE&amp;DB=129&amp;ID1=400212&amp;VALUEID=01001&amp;SDATE=2010&amp;PERIODTYPE=ANN_STD&amp;SCFT=3&amp;window=popup_no_bar&amp;width=385&amp;height=120&amp;START_MAXIMIZED=FALSE&amp;creator=factset&amp;display_string=Audit"}</definedName>
    <definedName name="_597__FDSAUDITLINK__" hidden="1">{"fdsup://directions/FAT Viewer?action=UPDATE&amp;creator=factset&amp;DYN_ARGS=TRUE&amp;DOC_NAME=FAT:FQL_AUDITING_CLIENT_TEMPLATE.FAT&amp;display_string=Audit&amp;VAR:KEY=PULARCJGTE&amp;VAR:QUERY=RkZfRUJJVERBX09QRVIoQU5OLDIwMDkp&amp;WINDOW=FIRST_POPUP&amp;HEIGHT=450&amp;WIDTH=450&amp;START_MAXIMI","ZED=FALSE&amp;VAR:CALENDAR=FIVEDAY&amp;VAR:SYMBOL=400212&amp;VAR:INDEX=0"}</definedName>
    <definedName name="_598__FDSAUDITLINK__" hidden="1">{"fdsup://directions/FAT Viewer?action=UPDATE&amp;creator=factset&amp;DYN_ARGS=TRUE&amp;DOC_NAME=FAT:FQL_AUDITING_CLIENT_TEMPLATE.FAT&amp;display_string=Audit&amp;VAR:KEY=RWXELENGDM&amp;VAR:QUERY=RkZfRUJJVERBX09QRVIoQU5OLDIwMTEp&amp;WINDOW=FIRST_POPUP&amp;HEIGHT=450&amp;WIDTH=450&amp;START_MAXIMI","ZED=FALSE&amp;VAR:CALENDAR=FIVEDAY&amp;VAR:SYMBOL=400212&amp;VAR:INDEX=0"}</definedName>
    <definedName name="_599__FDSAUDITLINK__" hidden="1">{"fdsup://Directions/FactSet Auditing Viewer?action=AUDIT_VALUE&amp;DB=129&amp;ID1=400212&amp;VALUEID=01250&amp;SDATE=2010&amp;PERIODTYPE=ANN_STD&amp;SCFT=3&amp;window=popup_no_bar&amp;width=385&amp;height=120&amp;START_MAXIMIZED=FALSE&amp;creator=factset&amp;display_string=Audit"}</definedName>
    <definedName name="_6__123Graph_AChart_2" hidden="1">#REF!</definedName>
    <definedName name="_6__123Graph_ACHART_4" hidden="1">#REF!</definedName>
    <definedName name="_6__123Graph_ACHART_8" hidden="1">#REF!</definedName>
    <definedName name="_6__123Graph_BCHART_3" hidden="1">#REF!</definedName>
    <definedName name="_6__123Graph_BGRAFICO_8" hidden="1">#REF!</definedName>
    <definedName name="_6__123Graph_LBL_ACHART_1" hidden="1">#REF!</definedName>
    <definedName name="_6__FDSAUDITLINK__" hidden="1">{"fdsup://Directions/FactSet Auditing Viewer?action=AUDIT_VALUE&amp;DB=129&amp;ID1=591344&amp;VALUEID=01001&amp;SDATE=2009&amp;PERIODTYPE=ANN_STD&amp;window=popup_no_bar&amp;width=385&amp;height=120&amp;START_MAXIMIZED=FALSE&amp;creator=factset&amp;display_string=Audit"}</definedName>
    <definedName name="_6_0_0Inv._Imm._Immater._Fattur" hidden="1">#REF!</definedName>
    <definedName name="_6_0_0inv_in_immobil._immat" hidden="1">#REF!</definedName>
    <definedName name="_60__FDSAUDITLINK__" hidden="1">{"fdsup://directions/FAT Viewer?action=UPDATE&amp;creator=factset&amp;DYN_ARGS=TRUE&amp;DOC_NAME=FAT:FQL_AUDITING_CLIENT_TEMPLATE.FAT&amp;display_string=Audit&amp;VAR:KEY=BAXQPCBUVG&amp;VAR:QUERY=RkZfRUJJVF9JQignQU5OJywzODcxNywsLCwnR0JQJyk=&amp;WINDOW=FIRST_POPUP&amp;HEIGHT=450&amp;WIDTH=450&amp;","START_MAXIMIZED=FALSE&amp;VAR:CALENDAR=FIVEDAY&amp;VAR:SYMBOL=011827&amp;VAR:INDEX=0"}</definedName>
    <definedName name="_600__FDSAUDITLINK__" hidden="1">{"fdsup://directions/FAT Viewer?action=UPDATE&amp;creator=factset&amp;DYN_ARGS=TRUE&amp;DOC_NAME=FAT:FQL_AUDITING_CLIENT_TEMPLATE.FAT&amp;display_string=Audit&amp;VAR:KEY=TEFEFQJKTG&amp;VAR:QUERY=RkZfQ0FQRVgoQU5OLDIwMDkp&amp;WINDOW=FIRST_POPUP&amp;HEIGHT=450&amp;WIDTH=450&amp;START_MAXIMIZED=FALS","E&amp;VAR:CALENDAR=FIVEDAY&amp;VAR:SYMBOL=400212&amp;VAR:INDEX=0"}</definedName>
    <definedName name="_601__FDSAUDITLINK__" hidden="1">{"fdsup://directions/FAT Viewer?action=UPDATE&amp;creator=factset&amp;DYN_ARGS=TRUE&amp;DOC_NAME=FAT:FQL_AUDITING_CLIENT_TEMPLATE.FAT&amp;display_string=Audit&amp;VAR:KEY=NODQRAVWRA&amp;VAR:QUERY=RkZfQ0FQRVgoQU5OLDIwMTEp&amp;WINDOW=FIRST_POPUP&amp;HEIGHT=450&amp;WIDTH=450&amp;START_MAXIMIZED=FALS","E&amp;VAR:CALENDAR=FIVEDAY&amp;VAR:SYMBOL=400212&amp;VAR:INDEX=0"}</definedName>
    <definedName name="_602__FDSAUDITLINK__" hidden="1">{"fdsup://directions/FAT Viewer?action=UPDATE&amp;creator=factset&amp;DYN_ARGS=TRUE&amp;DOC_NAME=FAT:FQL_AUDITING_CLIENT_TEMPLATE.FAT&amp;display_string=Audit&amp;VAR:KEY=KDITWXEVWP&amp;VAR:QUERY=RkZfTkVUX0lOQyhBTk4sMjAwOCk=&amp;WINDOW=FIRST_POPUP&amp;HEIGHT=450&amp;WIDTH=450&amp;START_MAXIMIZED=","FALSE&amp;VAR:CALENDAR=FIVEDAY&amp;VAR:SYMBOL=400212&amp;VAR:INDEX=0"}</definedName>
    <definedName name="_603__FDSAUDITLINK__" hidden="1">{"fdsup://directions/FAT Viewer?action=UPDATE&amp;creator=factset&amp;DYN_ARGS=TRUE&amp;DOC_NAME=FAT:FQL_AUDITING_CLIENT_TEMPLATE.FAT&amp;display_string=Audit&amp;VAR:KEY=UPMPINSTUX&amp;VAR:QUERY=RkZfTkVUX0lOQyhBTk4sMjAxMCk=&amp;WINDOW=FIRST_POPUP&amp;HEIGHT=450&amp;WIDTH=450&amp;START_MAXIMIZED=","FALSE&amp;VAR:CALENDAR=FIVEDAY&amp;VAR:SYMBOL=400212&amp;VAR:INDEX=0"}</definedName>
    <definedName name="_604__FDSAUDITLINK__" hidden="1">{"fdsup://Directions/FactSet Auditing Viewer?action=AUDIT_VALUE&amp;DB=129&amp;ID1=B138NB&amp;VALUEID=01001&amp;SDATE=2009&amp;PERIODTYPE=ANN_STD&amp;SCFT=3&amp;window=popup_no_bar&amp;width=385&amp;height=120&amp;START_MAXIMIZED=FALSE&amp;creator=factset&amp;display_string=Audit"}</definedName>
    <definedName name="_605__FDSAUDITLINK__" hidden="1">{"fdsup://Directions/FactSet Auditing Viewer?action=AUDIT_VALUE&amp;DB=129&amp;ID1=B138NB&amp;VALUEID=01001&amp;SDATE=2011&amp;PERIODTYPE=ANN_STD&amp;SCFT=3&amp;window=popup_no_bar&amp;width=385&amp;height=120&amp;START_MAXIMIZED=FALSE&amp;creator=factset&amp;display_string=Audit"}</definedName>
    <definedName name="_606__FDSAUDITLINK__" hidden="1">{"fdsup://directions/FAT Viewer?action=UPDATE&amp;creator=factset&amp;DYN_ARGS=TRUE&amp;DOC_NAME=FAT:FQL_AUDITING_CLIENT_TEMPLATE.FAT&amp;display_string=Audit&amp;VAR:KEY=VEPSXKTWDS&amp;VAR:QUERY=RkZfRUJJVERBX09QRVIoQU5OLDIwMDgp&amp;WINDOW=FIRST_POPUP&amp;HEIGHT=450&amp;WIDTH=450&amp;START_MAXIMI","ZED=FALSE&amp;VAR:CALENDAR=FIVEDAY&amp;VAR:SYMBOL=B138NB&amp;VAR:INDEX=0"}</definedName>
    <definedName name="_607__FDSAUDITLINK__" hidden="1">{"fdsup://directions/FAT Viewer?action=UPDATE&amp;creator=factset&amp;DYN_ARGS=TRUE&amp;DOC_NAME=FAT:FQL_AUDITING_CLIENT_TEMPLATE.FAT&amp;display_string=Audit&amp;VAR:KEY=NYTOXADKTY&amp;VAR:QUERY=RkZfRUJJVERBX09QRVIoQU5OLDIwMTAp&amp;WINDOW=FIRST_POPUP&amp;HEIGHT=450&amp;WIDTH=450&amp;START_MAXIMI","ZED=FALSE&amp;VAR:CALENDAR=FIVEDAY&amp;VAR:SYMBOL=B138NB&amp;VAR:INDEX=0"}</definedName>
    <definedName name="_608__FDSAUDITLINK__" hidden="1">{"fdsup://directions/FAT Viewer?action=UPDATE&amp;creator=factset&amp;DYN_ARGS=TRUE&amp;DOC_NAME=FAT:FQL_AUDITING_CLIENT_TEMPLATE.FAT&amp;display_string=Audit&amp;VAR:KEY=RKNKJYFALA&amp;VAR:QUERY=RkZfRUJJVF9PUEVSKEFOTiwyMDA5KQ==&amp;WINDOW=FIRST_POPUP&amp;HEIGHT=450&amp;WIDTH=450&amp;START_MAXIMI","ZED=FALSE&amp;VAR:CALENDAR=FIVEDAY&amp;VAR:SYMBOL=B138NB&amp;VAR:INDEX=0"}</definedName>
    <definedName name="_609__FDSAUDITLINK__" hidden="1">{"fdsup://directions/FAT Viewer?action=UPDATE&amp;creator=factset&amp;DYN_ARGS=TRUE&amp;DOC_NAME=FAT:FQL_AUDITING_CLIENT_TEMPLATE.FAT&amp;display_string=Audit&amp;VAR:KEY=QNUHKRYTEV&amp;VAR:QUERY=RkZfRUJJVF9PUEVSKEFOTiwyMDEwKQ==&amp;WINDOW=FIRST_POPUP&amp;HEIGHT=450&amp;WIDTH=450&amp;START_MAXIMI","ZED=FALSE&amp;VAR:CALENDAR=FIVEDAY&amp;VAR:SYMBOL=B138NB&amp;VAR:INDEX=0"}</definedName>
    <definedName name="_61__FDSAUDITLINK__" hidden="1">{"fdsup://directions/FAT Viewer?action=UPDATE&amp;creator=factset&amp;DYN_ARGS=TRUE&amp;DOC_NAME=FAT:FQL_AUDITING_CLIENT_TEMPLATE.FAT&amp;display_string=Audit&amp;VAR:KEY=DALMTCRQBO&amp;VAR:QUERY=RkZfRUJJVF9JQignQU5OJywzODM1MiwsLCwnR0JQJyk=&amp;WINDOW=FIRST_POPUP&amp;HEIGHT=450&amp;WIDTH=450&amp;","START_MAXIMIZED=FALSE&amp;VAR:CALENDAR=FIVEDAY&amp;VAR:SYMBOL=011827&amp;VAR:INDEX=0"}</definedName>
    <definedName name="_610__FDSAUDITLINK__" hidden="1">{"fdsup://directions/FAT Viewer?action=UPDATE&amp;creator=factset&amp;DYN_ARGS=TRUE&amp;DOC_NAME=FAT:FQL_AUDITING_CLIENT_TEMPLATE.FAT&amp;display_string=Audit&amp;VAR:KEY=TOXGZMNWTK&amp;VAR:QUERY=RkZfQ0FQRVgoQU5OLDIwMDgp&amp;WINDOW=FIRST_POPUP&amp;HEIGHT=450&amp;WIDTH=450&amp;START_MAXIMIZED=FALS","E&amp;VAR:CALENDAR=FIVEDAY&amp;VAR:SYMBOL=B138NB&amp;VAR:INDEX=0"}</definedName>
    <definedName name="_611__FDSAUDITLINK__" hidden="1">{"fdsup://directions/FAT Viewer?action=UPDATE&amp;creator=factset&amp;DYN_ARGS=TRUE&amp;DOC_NAME=FAT:FQL_AUDITING_CLIENT_TEMPLATE.FAT&amp;display_string=Audit&amp;VAR:KEY=LGZAPCTSBC&amp;VAR:QUERY=RkZfQ0FQRVgoQU5OLDIwMTAp&amp;WINDOW=FIRST_POPUP&amp;HEIGHT=450&amp;WIDTH=450&amp;START_MAXIMIZED=FALS","E&amp;VAR:CALENDAR=FIVEDAY&amp;VAR:SYMBOL=B138NB&amp;VAR:INDEX=0"}</definedName>
    <definedName name="_612__FDSAUDITLINK__" hidden="1">{"fdsup://directions/FAT Viewer?action=UPDATE&amp;creator=factset&amp;DYN_ARGS=TRUE&amp;DOC_NAME=FAT:FQL_AUDITING_CLIENT_TEMPLATE.FAT&amp;display_string=Audit&amp;VAR:KEY=ODMBCNITKB&amp;VAR:QUERY=RkZfTkVUX0lOQyhBTk4sMjAwOSk=&amp;WINDOW=FIRST_POPUP&amp;HEIGHT=450&amp;WIDTH=450&amp;START_MAXIMIZED=","FALSE&amp;VAR:CALENDAR=FIVEDAY&amp;VAR:SYMBOL=B138NB&amp;VAR:INDEX=0"}</definedName>
    <definedName name="_613__FDSAUDITLINK__" hidden="1">{"fdsup://directions/FAT Viewer?action=UPDATE&amp;creator=factset&amp;DYN_ARGS=TRUE&amp;DOC_NAME=FAT:FQL_AUDITING_CLIENT_TEMPLATE.FAT&amp;display_string=Audit&amp;VAR:KEY=MJQNYTUBSL&amp;VAR:QUERY=RkZfTkVUX0lOQyhBTk4sMjAxMSk=&amp;WINDOW=FIRST_POPUP&amp;HEIGHT=450&amp;WIDTH=450&amp;START_MAXIMIZED=","FALSE&amp;VAR:CALENDAR=FIVEDAY&amp;VAR:SYMBOL=B138NB&amp;VAR:INDEX=0"}</definedName>
    <definedName name="_614__FDSAUDITLINK__" hidden="1">{"fdsup://directions/FAT Viewer?action=UPDATE&amp;creator=factset&amp;DYN_ARGS=TRUE&amp;DOC_NAME=FAT:FQL_AUDITING_CLIENT_TEMPLATE.FAT&amp;display_string=Audit&amp;VAR:KEY=WZMPUHAJCT&amp;VAR:QUERY=RkZfRU5UUlBSX1ZBTF9EQUlMWSgwLCwsLCwnRElMJyk=&amp;WINDOW=FIRST_POPUP&amp;HEIGHT=450&amp;WIDTH=450&amp;","START_MAXIMIZED=FALSE&amp;VAR:CALENDAR=FIVEDAY&amp;VAR:SYMBOL=B5KKT9&amp;VAR:INDEX=0"}</definedName>
    <definedName name="_615__FDSAUDITLINK__" hidden="1">{"fdsup://Directions/FactSet Auditing Viewer?action=AUDIT_VALUE&amp;DB=129&amp;ID1=B5KKT9&amp;VALUEID=01001&amp;SDATE=2010&amp;PERIODTYPE=ANN_STD&amp;SCFT=3&amp;window=popup_no_bar&amp;width=385&amp;height=120&amp;START_MAXIMIZED=FALSE&amp;creator=factset&amp;display_string=Audit"}</definedName>
    <definedName name="_616__FDSAUDITLINK__" hidden="1">{"fdsup://directions/FAT Viewer?action=UPDATE&amp;creator=factset&amp;DYN_ARGS=TRUE&amp;DOC_NAME=FAT:FQL_AUDITING_CLIENT_TEMPLATE.FAT&amp;display_string=Audit&amp;VAR:KEY=NWDOTOLSPA&amp;VAR:QUERY=RkZfRUJJVERBX09QRVIoQU5OLDIwMDkp&amp;WINDOW=FIRST_POPUP&amp;HEIGHT=450&amp;WIDTH=450&amp;START_MAXIMI","ZED=FALSE&amp;VAR:CALENDAR=FIVEDAY&amp;VAR:SYMBOL=B5KKT9&amp;VAR:INDEX=0"}</definedName>
    <definedName name="_617__FDSAUDITLINK__" hidden="1">{"fdsup://directions/FAT Viewer?action=UPDATE&amp;creator=factset&amp;DYN_ARGS=TRUE&amp;DOC_NAME=FAT:FQL_AUDITING_CLIENT_TEMPLATE.FAT&amp;display_string=Audit&amp;VAR:KEY=JGPSXGXMDU&amp;VAR:QUERY=RkZfRUJJVERBX09QRVIoQU5OLDIwMTEp&amp;WINDOW=FIRST_POPUP&amp;HEIGHT=450&amp;WIDTH=450&amp;START_MAXIMI","ZED=FALSE&amp;VAR:CALENDAR=FIVEDAY&amp;VAR:SYMBOL=B5KKT9&amp;VAR:INDEX=0"}</definedName>
    <definedName name="_618__FDSAUDITLINK__" hidden="1">{"fdsup://directions/FAT Viewer?action=UPDATE&amp;creator=factset&amp;DYN_ARGS=TRUE&amp;DOC_NAME=FAT:FQL_AUDITING_CLIENT_TEMPLATE.FAT&amp;display_string=Audit&amp;VAR:KEY=MNUPGVQRYB&amp;VAR:QUERY=RkZfRUJJVF9PUEVSKEFOTiwyMDA4KQ==&amp;WINDOW=FIRST_POPUP&amp;HEIGHT=450&amp;WIDTH=450&amp;START_MAXIMI","ZED=FALSE&amp;VAR:CALENDAR=FIVEDAY&amp;VAR:SYMBOL=B5KKT9&amp;VAR:INDEX=0"}</definedName>
    <definedName name="_619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62__FDSAUDITLINK__" hidden="1">{"fdsup://directions/FAT Viewer?action=UPDATE&amp;creator=factset&amp;DYN_ARGS=TRUE&amp;DOC_NAME=FAT:FQL_AUDITING_CLIENT_TEMPLATE.FAT&amp;display_string=Audit&amp;VAR:KEY=ZCVMBONIFG&amp;VAR:QUERY=RkZfRUJJVF9JQignQU5OJywzNzk4NiwsLCwnR0JQJyk=&amp;WINDOW=FIRST_POPUP&amp;HEIGHT=450&amp;WIDTH=450&amp;","START_MAXIMIZED=FALSE&amp;VAR:CALENDAR=FIVEDAY&amp;VAR:SYMBOL=011827&amp;VAR:INDEX=0"}</definedName>
    <definedName name="_620__FDSAUDITLINK__" hidden="1">{"fdsup://directions/FAT Viewer?action=UPDATE&amp;creator=factset&amp;DYN_ARGS=TRUE&amp;DOC_NAME=FAT:FQL_AUDITING_CLIENT_TEMPLATE.FAT&amp;display_string=Audit&amp;VAR:KEY=PITWFOJWPW&amp;VAR:QUERY=RkZfQ0FQRVgoQU5OLDIwMDkp&amp;WINDOW=FIRST_POPUP&amp;HEIGHT=450&amp;WIDTH=450&amp;START_MAXIMIZED=FALS","E&amp;VAR:CALENDAR=FIVEDAY&amp;VAR:SYMBOL=B5KKT9&amp;VAR:INDEX=0"}</definedName>
    <definedName name="_621__FDSAUDITLINK__" hidden="1">{"fdsup://directions/FAT Viewer?action=UPDATE&amp;creator=factset&amp;DYN_ARGS=TRUE&amp;DOC_NAME=FAT:FQL_AUDITING_CLIENT_TEMPLATE.FAT&amp;display_string=Audit&amp;VAR:KEY=HGBCTAPCDC&amp;VAR:QUERY=RkZfQ0FQRVgoQU5OLDIwMTEp&amp;WINDOW=FIRST_POPUP&amp;HEIGHT=450&amp;WIDTH=450&amp;START_MAXIMIZED=FALS","E&amp;VAR:CALENDAR=FIVEDAY&amp;VAR:SYMBOL=B5KKT9&amp;VAR:INDEX=0"}</definedName>
    <definedName name="_622__FDSAUDITLINK__" hidden="1">{"fdsup://directions/FAT Viewer?action=UPDATE&amp;creator=factset&amp;DYN_ARGS=TRUE&amp;DOC_NAME=FAT:FQL_AUDITING_CLIENT_TEMPLATE.FAT&amp;display_string=Audit&amp;VAR:KEY=CXYLIRGNSV&amp;VAR:QUERY=RkZfTkVUX0lOQyhBTk4sMjAwOCk=&amp;WINDOW=FIRST_POPUP&amp;HEIGHT=450&amp;WIDTH=450&amp;START_MAXIMIZED=","FALSE&amp;VAR:CALENDAR=FIVEDAY&amp;VAR:SYMBOL=B5KKT9&amp;VAR:INDEX=0"}</definedName>
    <definedName name="_623__FDSAUDITLINK__" hidden="1">{"fdsup://directions/FAT Viewer?action=UPDATE&amp;creator=factset&amp;DYN_ARGS=TRUE&amp;DOC_NAME=FAT:FQL_AUDITING_CLIENT_TEMPLATE.FAT&amp;display_string=Audit&amp;VAR:KEY=SJIBIJIXCL&amp;VAR:QUERY=RkZfTkVUX0lOQyhBTk4sMjAxMCk=&amp;WINDOW=FIRST_POPUP&amp;HEIGHT=450&amp;WIDTH=450&amp;START_MAXIMIZED=","FALSE&amp;VAR:CALENDAR=FIVEDAY&amp;VAR:SYMBOL=B5KKT9&amp;VAR:INDEX=0"}</definedName>
    <definedName name="_624__FDSAUDITLINK__" hidden="1">{"fdsup://Directions/FactSet Auditing Viewer?action=AUDIT_VALUE&amp;DB=129&amp;ID1=B61G9L&amp;VALUEID=01001&amp;SDATE=2009&amp;PERIODTYPE=ANN_STD&amp;SCFT=3&amp;window=popup_no_bar&amp;width=385&amp;height=120&amp;START_MAXIMIZED=FALSE&amp;creator=factset&amp;display_string=Audit"}</definedName>
    <definedName name="_625__FDSAUDITLINK__" hidden="1">{"fdsup://directions/FAT Viewer?action=UPDATE&amp;creator=factset&amp;DYN_ARGS=TRUE&amp;DOC_NAME=FAT:FQL_AUDITING_CLIENT_TEMPLATE.FAT&amp;display_string=Audit&amp;VAR:KEY=HIJIRQFMLC&amp;VAR:QUERY=RkZfRUJJVERBX09QRVIoQU5OLDIwMDgp&amp;WINDOW=FIRST_POPUP&amp;HEIGHT=450&amp;WIDTH=450&amp;START_MAXIMI","ZED=FALSE&amp;VAR:CALENDAR=FIVEDAY&amp;VAR:SYMBOL=B61G9L&amp;VAR:INDEX=0"}</definedName>
    <definedName name="_626__FDSAUDITLINK__" hidden="1">{"fdsup://directions/FAT Viewer?action=UPDATE&amp;creator=factset&amp;DYN_ARGS=TRUE&amp;DOC_NAME=FAT:FQL_AUDITING_CLIENT_TEMPLATE.FAT&amp;display_string=Audit&amp;VAR:KEY=ZIVWXOZUBG&amp;VAR:QUERY=RkZfRUJJVERBX09QRVIoQU5OLDIwMTAp&amp;WINDOW=FIRST_POPUP&amp;HEIGHT=450&amp;WIDTH=450&amp;START_MAXIMI","ZED=FALSE&amp;VAR:CALENDAR=FIVEDAY&amp;VAR:SYMBOL=B61G9L&amp;VAR:INDEX=0"}</definedName>
    <definedName name="_627__FDSAUDITLINK__" hidden="1">{"fdsup://directions/FAT Viewer?action=UPDATE&amp;creator=factset&amp;DYN_ARGS=TRUE&amp;DOC_NAME=FAT:FQL_AUDITING_CLIENT_TEMPLATE.FAT&amp;display_string=Audit&amp;VAR:KEY=PEFSDABCPK&amp;VAR:QUERY=RkZfRUJJVF9PUEVSKEFOTiwyMDA5KQ==&amp;WINDOW=FIRST_POPUP&amp;HEIGHT=450&amp;WIDTH=450&amp;START_MAXIMI","ZED=FALSE&amp;VAR:CALENDAR=FIVEDAY&amp;VAR:SYMBOL=B61G9L&amp;VAR:INDEX=0"}</definedName>
    <definedName name="_628__FDSAUDITLINK__" hidden="1">{"fdsup://directions/FAT Viewer?action=UPDATE&amp;creator=factset&amp;DYN_ARGS=TRUE&amp;DOC_NAME=FAT:FQL_AUDITING_CLIENT_TEMPLATE.FAT&amp;display_string=Audit&amp;VAR:KEY=ETQDMXUTCX&amp;VAR:QUERY=RkZfRUJJVF9PUEVSKEFOTiwyMDEwKQ==&amp;WINDOW=FIRST_POPUP&amp;HEIGHT=450&amp;WIDTH=450&amp;START_MAXIMI","ZED=FALSE&amp;VAR:CALENDAR=FIVEDAY&amp;VAR:SYMBOL=B61G9L&amp;VAR:INDEX=0"}</definedName>
    <definedName name="_629__FDSAUDITLINK__" hidden="1">{"fdsup://directions/FAT Viewer?action=UPDATE&amp;creator=factset&amp;DYN_ARGS=TRUE&amp;DOC_NAME=FAT:FQL_AUDITING_CLIENT_TEMPLATE.FAT&amp;display_string=Audit&amp;VAR:KEY=XSDGTANQPC&amp;VAR:QUERY=RkZfQ0FQRVgoQU5OLDIwMDgp&amp;WINDOW=FIRST_POPUP&amp;HEIGHT=450&amp;WIDTH=450&amp;START_MAXIMIZED=FALS","E&amp;VAR:CALENDAR=FIVEDAY&amp;VAR:SYMBOL=B61G9L&amp;VAR:INDEX=0"}</definedName>
    <definedName name="_63__FDSAUDITLINK__" hidden="1">{"fdsup://directions/FAT Viewer?action=UPDATE&amp;creator=factset&amp;DYN_ARGS=TRUE&amp;DOC_NAME=FAT:FQL_AUDITING_CLIENT_TEMPLATE.FAT&amp;display_string=Audit&amp;VAR:KEY=PCFMHYHIZM&amp;VAR:QUERY=RkZfRUJJVF9JQignQU5OJywzNzYyMSwsLCwnR0JQJyk=&amp;WINDOW=FIRST_POPUP&amp;HEIGHT=450&amp;WIDTH=450&amp;","START_MAXIMIZED=FALSE&amp;VAR:CALENDAR=FIVEDAY&amp;VAR:SYMBOL=011827&amp;VAR:INDEX=0"}</definedName>
    <definedName name="_630__FDSAUDITLINK__" hidden="1">{"fdsup://directions/FAT Viewer?action=UPDATE&amp;creator=factset&amp;DYN_ARGS=TRUE&amp;DOC_NAME=FAT:FQL_AUDITING_CLIENT_TEMPLATE.FAT&amp;display_string=Audit&amp;VAR:KEY=NGXSLGXMJA&amp;VAR:QUERY=RkZfQ0FQRVgoQU5OLDIwMTAp&amp;WINDOW=FIRST_POPUP&amp;HEIGHT=450&amp;WIDTH=450&amp;START_MAXIMIZED=FALS","E&amp;VAR:CALENDAR=FIVEDAY&amp;VAR:SYMBOL=B61G9L&amp;VAR:INDEX=0"}</definedName>
    <definedName name="_631__FDSAUDITLINK__" hidden="1">{"fdsup://directions/FAT Viewer?action=UPDATE&amp;creator=factset&amp;DYN_ARGS=TRUE&amp;DOC_NAME=FAT:FQL_AUDITING_CLIENT_TEMPLATE.FAT&amp;display_string=Audit&amp;VAR:KEY=SZYPAVSHYN&amp;VAR:QUERY=RkZfTkVUX0lOQyhBTk4sMjAwOSk=&amp;WINDOW=FIRST_POPUP&amp;HEIGHT=450&amp;WIDTH=450&amp;START_MAXIMIZED=","FALSE&amp;VAR:CALENDAR=FIVEDAY&amp;VAR:SYMBOL=B61G9L&amp;VAR:INDEX=0"}</definedName>
    <definedName name="_632__FDSAUDITLINK__" hidden="1">{"fdsup://directions/FAT Viewer?action=UPDATE&amp;creator=factset&amp;DYN_ARGS=TRUE&amp;DOC_NAME=FAT:FQL_AUDITING_CLIENT_TEMPLATE.FAT&amp;display_string=Audit&amp;VAR:KEY=AVWFMXYJCR&amp;VAR:QUERY=RkZfTkVUX0lOQyhBTk4sMjAxMSk=&amp;WINDOW=FIRST_POPUP&amp;HEIGHT=450&amp;WIDTH=450&amp;START_MAXIMIZED=","FALSE&amp;VAR:CALENDAR=FIVEDAY&amp;VAR:SYMBOL=B61G9L&amp;VAR:INDEX=0"}</definedName>
    <definedName name="_633__FDSAUDITLINK__" hidden="1">{"fdsup://directions/FAT Viewer?action=UPDATE&amp;creator=factset&amp;DYN_ARGS=TRUE&amp;DOC_NAME=FAT:FQL_AUDITING_CLIENT_TEMPLATE.FAT&amp;display_string=Audit&amp;VAR:KEY=MJALMVETSN&amp;VAR:QUERY=RkZfRU5UUlBSX1ZBTF9EQUlMWSgwLCwsLCwnRElMJyk=&amp;WINDOW=FIRST_POPUP&amp;HEIGHT=450&amp;WIDTH=450&amp;","START_MAXIMIZED=FALSE&amp;VAR:CALENDAR=FIVEDAY&amp;VAR:SYMBOL=775943&amp;VAR:INDEX=0"}</definedName>
    <definedName name="_634__FDSAUDITLINK__" hidden="1">{"fdsup://Directions/FactSet Auditing Viewer?action=AUDIT_VALUE&amp;DB=129&amp;ID1=775943&amp;VALUEID=01001&amp;SDATE=2008&amp;PERIODTYPE=ANN_STD&amp;SCFT=3&amp;window=popup_no_bar&amp;width=385&amp;height=120&amp;START_MAXIMIZED=FALSE&amp;creator=factset&amp;display_string=Audit"}</definedName>
    <definedName name="_635__FDSAUDITLINK__" hidden="1">{"fdsup://Directions/FactSet Auditing Viewer?action=AUDIT_VALUE&amp;DB=129&amp;ID1=775943&amp;VALUEID=01001&amp;SDATE=2010&amp;PERIODTYPE=ANN_STD&amp;SCFT=3&amp;window=popup_no_bar&amp;width=385&amp;height=120&amp;START_MAXIMIZED=FALSE&amp;creator=factset&amp;display_string=Audit"}</definedName>
    <definedName name="_636__FDSAUDITLINK__" hidden="1">{"fdsup://directions/FAT Viewer?action=UPDATE&amp;creator=factset&amp;DYN_ARGS=TRUE&amp;DOC_NAME=FAT:FQL_AUDITING_CLIENT_TEMPLATE.FAT&amp;display_string=Audit&amp;VAR:KEY=LYFMBMZAPI&amp;VAR:QUERY=RkZfRUJJVERBX09QRVIoQU5OLDIwMDkp&amp;WINDOW=FIRST_POPUP&amp;HEIGHT=450&amp;WIDTH=450&amp;START_MAXIMI","ZED=FALSE&amp;VAR:CALENDAR=FIVEDAY&amp;VAR:SYMBOL=775943&amp;VAR:INDEX=0"}</definedName>
    <definedName name="_637__FDSAUDITLINK__" hidden="1">{"fdsup://directions/FAT Viewer?action=UPDATE&amp;creator=factset&amp;DYN_ARGS=TRUE&amp;DOC_NAME=FAT:FQL_AUDITING_CLIENT_TEMPLATE.FAT&amp;display_string=Audit&amp;VAR:KEY=ZGDONMHSDS&amp;VAR:QUERY=RkZfRUJJVERBX09QRVIoQU5OLDIwMTEp&amp;WINDOW=FIRST_POPUP&amp;HEIGHT=450&amp;WIDTH=450&amp;START_MAXIMI","ZED=FALSE&amp;VAR:CALENDAR=FIVEDAY&amp;VAR:SYMBOL=775943&amp;VAR:INDEX=0"}</definedName>
    <definedName name="_638__FDSAUDITLINK__" hidden="1">{"fdsup://Directions/FactSet Auditing Viewer?action=AUDIT_VALUE&amp;DB=129&amp;ID1=775943&amp;VALUEID=01250&amp;SDATE=2008&amp;PERIODTYPE=ANN_STD&amp;SCFT=3&amp;window=popup_no_bar&amp;width=385&amp;height=120&amp;START_MAXIMIZED=FALSE&amp;creator=factset&amp;display_string=Audit"}</definedName>
    <definedName name="_639__FDSAUDITLINK__" hidden="1">{"fdsup://Directions/FactSet Auditing Viewer?action=AUDIT_VALUE&amp;DB=129&amp;ID1=775943&amp;VALUEID=01250&amp;SDATE=2010&amp;PERIODTYPE=ANN_STD&amp;SCFT=3&amp;window=popup_no_bar&amp;width=385&amp;height=120&amp;START_MAXIMIZED=FALSE&amp;creator=factset&amp;display_string=Audit"}</definedName>
    <definedName name="_64__FDSAUDITLINK__" hidden="1">{"fdsup://directions/FAT Viewer?action=UPDATE&amp;creator=factset&amp;DYN_ARGS=TRUE&amp;DOC_NAME=FAT:FQL_AUDITING_CLIENT_TEMPLATE.FAT&amp;display_string=Audit&amp;VAR:KEY=FCDYVGPEZU&amp;VAR:QUERY=RkZfRUJJVF9JQignQU5OJywzNzI1NiwsLCwnR0JQJyk=&amp;WINDOW=FIRST_POPUP&amp;HEIGHT=450&amp;WIDTH=450&amp;","START_MAXIMIZED=FALSE&amp;VAR:CALENDAR=FIVEDAY&amp;VAR:SYMBOL=011827&amp;VAR:INDEX=0"}</definedName>
    <definedName name="_640__FDSAUDITLINK__" hidden="1">{"fdsup://directions/FAT Viewer?action=UPDATE&amp;creator=factset&amp;DYN_ARGS=TRUE&amp;DOC_NAME=FAT:FQL_AUDITING_CLIENT_TEMPLATE.FAT&amp;display_string=Audit&amp;VAR:KEY=LEDWVSZMZY&amp;VAR:QUERY=RkZfQ0FQRVgoQU5OLDIwMDkp&amp;WINDOW=FIRST_POPUP&amp;HEIGHT=450&amp;WIDTH=450&amp;START_MAXIMIZED=FALS","E&amp;VAR:CALENDAR=FIVEDAY&amp;VAR:SYMBOL=775943&amp;VAR:INDEX=0"}</definedName>
    <definedName name="_641__FDSAUDITLINK__" hidden="1">{"fdsup://directions/FAT Viewer?action=UPDATE&amp;creator=factset&amp;DYN_ARGS=TRUE&amp;DOC_NAME=FAT:FQL_AUDITING_CLIENT_TEMPLATE.FAT&amp;display_string=Audit&amp;VAR:KEY=TCNKVEDGTG&amp;VAR:QUERY=RkZfQ0FQRVgoQU5OLDIwMTEp&amp;WINDOW=FIRST_POPUP&amp;HEIGHT=450&amp;WIDTH=450&amp;START_MAXIMIZED=FALS","E&amp;VAR:CALENDAR=FIVEDAY&amp;VAR:SYMBOL=775943&amp;VAR:INDEX=0"}</definedName>
    <definedName name="_642__FDSAUDITLINK__" hidden="1">{"fdsup://directions/FAT Viewer?action=UPDATE&amp;creator=factset&amp;DYN_ARGS=TRUE&amp;DOC_NAME=FAT:FQL_AUDITING_CLIENT_TEMPLATE.FAT&amp;display_string=Audit&amp;VAR:KEY=EXWZUZYFIR&amp;VAR:QUERY=RkZfTkVUX0lOQyhBTk4sMjAwOCk=&amp;WINDOW=FIRST_POPUP&amp;HEIGHT=450&amp;WIDTH=450&amp;START_MAXIMIZED=","FALSE&amp;VAR:CALENDAR=FIVEDAY&amp;VAR:SYMBOL=775943&amp;VAR:INDEX=0"}</definedName>
    <definedName name="_643__FDSAUDITLINK__" hidden="1">{"fdsup://directions/FAT Viewer?action=UPDATE&amp;creator=factset&amp;DYN_ARGS=TRUE&amp;DOC_NAME=FAT:FQL_AUDITING_CLIENT_TEMPLATE.FAT&amp;display_string=Audit&amp;VAR:KEY=WHAVWNYNGR&amp;VAR:QUERY=RkZfTkVUX0lOQyhBTk4sMjAxMCk=&amp;WINDOW=FIRST_POPUP&amp;HEIGHT=450&amp;WIDTH=450&amp;START_MAXIMIZED=","FALSE&amp;VAR:CALENDAR=FIVEDAY&amp;VAR:SYMBOL=775943&amp;VAR:INDEX=0"}</definedName>
    <definedName name="_644__FDSAUDITLINK__" hidden="1">{"fdsup://Directions/FactSet Auditing Viewer?action=AUDIT_VALUE&amp;DB=129&amp;ID1=B5TMSP&amp;VALUEID=01001&amp;SDATE=2009&amp;PERIODTYPE=ANN_STD&amp;SCFT=3&amp;window=popup_no_bar&amp;width=385&amp;height=120&amp;START_MAXIMIZED=FALSE&amp;creator=factset&amp;display_string=Audit"}</definedName>
    <definedName name="_645__FDSAUDITLINK__" hidden="1">{"fdsup://Directions/FactSet Auditing Viewer?action=AUDIT_VALUE&amp;DB=129&amp;ID1=B5TMSP&amp;VALUEID=01001&amp;SDATE=2011&amp;PERIODTYPE=ANN_STD&amp;SCFT=3&amp;window=popup_no_bar&amp;width=385&amp;height=120&amp;START_MAXIMIZED=FALSE&amp;creator=factset&amp;display_string=Audit"}</definedName>
    <definedName name="_646__FDSAUDITLINK__" hidden="1">{"fdsup://directions/FAT Viewer?action=UPDATE&amp;creator=factset&amp;DYN_ARGS=TRUE&amp;DOC_NAME=FAT:FQL_AUDITING_CLIENT_TEMPLATE.FAT&amp;display_string=Audit&amp;VAR:KEY=ZCNOXOZOTS&amp;VAR:QUERY=RkZfRUJJVERBX09QRVIoQU5OLDIwMDgp&amp;WINDOW=FIRST_POPUP&amp;HEIGHT=450&amp;WIDTH=450&amp;START_MAXIMI","ZED=FALSE&amp;VAR:CALENDAR=FIVEDAY&amp;VAR:SYMBOL=B5TMSP&amp;VAR:INDEX=0"}</definedName>
    <definedName name="_647__FDSAUDITLINK__" hidden="1">{"fdsup://directions/FAT Viewer?action=UPDATE&amp;creator=factset&amp;DYN_ARGS=TRUE&amp;DOC_NAME=FAT:FQL_AUDITING_CLIENT_TEMPLATE.FAT&amp;display_string=Audit&amp;VAR:KEY=JGTKBKDSBK&amp;VAR:QUERY=RkZfRUJJVERBX09QRVIoQU5OLDIwMTAp&amp;WINDOW=FIRST_POPUP&amp;HEIGHT=450&amp;WIDTH=450&amp;START_MAXIMI","ZED=FALSE&amp;VAR:CALENDAR=FIVEDAY&amp;VAR:SYMBOL=B5TMSP&amp;VAR:INDEX=0"}</definedName>
    <definedName name="_648__FDSAUDITLINK__" hidden="1">{"fdsup://Directions/FactSet Auditing Viewer?action=AUDIT_VALUE&amp;DB=129&amp;ID1=B5TMSP&amp;VALUEID=01250&amp;SDATE=2009&amp;PERIODTYPE=ANN_STD&amp;SCFT=3&amp;window=popup_no_bar&amp;width=385&amp;height=120&amp;START_MAXIMIZED=FALSE&amp;creator=factset&amp;display_string=Audit"}</definedName>
    <definedName name="_649__FDSAUDITLINK__" hidden="1">{"fdsup://Directions/FactSet Auditing Viewer?action=AUDIT_VALUE&amp;DB=129&amp;ID1=B5TMSP&amp;VALUEID=01250&amp;SDATE=2010&amp;PERIODTYPE=ANN_STD&amp;SCFT=3&amp;window=popup_no_bar&amp;width=385&amp;height=120&amp;START_MAXIMIZED=FALSE&amp;creator=factset&amp;display_string=Audit"}</definedName>
    <definedName name="_65__FDSAUDITLINK__" hidden="1">{"fdsup://directions/FAT Viewer?action=UPDATE&amp;creator=factset&amp;DYN_ARGS=TRUE&amp;DOC_NAME=FAT:FQL_AUDITING_CLIENT_TEMPLATE.FAT&amp;display_string=Audit&amp;VAR:KEY=PSVMFEPSVA&amp;VAR:QUERY=RkZfRUJJVF9JQignQU5OJywzNjg5MSwsLCwnR0JQJyk=&amp;WINDOW=FIRST_POPUP&amp;HEIGHT=450&amp;WIDTH=450&amp;","START_MAXIMIZED=FALSE&amp;VAR:CALENDAR=FIVEDAY&amp;VAR:SYMBOL=011827&amp;VAR:INDEX=0"}</definedName>
    <definedName name="_650__FDSAUDITLINK__" hidden="1">{"fdsup://directions/FAT Viewer?action=UPDATE&amp;creator=factset&amp;DYN_ARGS=TRUE&amp;DOC_NAME=FAT:FQL_AUDITING_CLIENT_TEMPLATE.FAT&amp;display_string=Audit&amp;VAR:KEY=HYTQBSLABI&amp;VAR:QUERY=RkZfQ0FQRVgoQU5OLDIwMDgp&amp;WINDOW=FIRST_POPUP&amp;HEIGHT=450&amp;WIDTH=450&amp;START_MAXIMIZED=FALS","E&amp;VAR:CALENDAR=FIVEDAY&amp;VAR:SYMBOL=B5TMSP&amp;VAR:INDEX=0"}</definedName>
    <definedName name="_651__FDSAUDITLINK__" hidden="1">{"fdsup://directions/FAT Viewer?action=UPDATE&amp;creator=factset&amp;DYN_ARGS=TRUE&amp;DOC_NAME=FAT:FQL_AUDITING_CLIENT_TEMPLATE.FAT&amp;display_string=Audit&amp;VAR:KEY=LOLELIZALO&amp;VAR:QUERY=RkZfQ0FQRVgoQU5OLDIwMTAp&amp;WINDOW=FIRST_POPUP&amp;HEIGHT=450&amp;WIDTH=450&amp;START_MAXIMIZED=FALS","E&amp;VAR:CALENDAR=FIVEDAY&amp;VAR:SYMBOL=B5TMSP&amp;VAR:INDEX=0"}</definedName>
    <definedName name="_652__FDSAUDITLINK__" hidden="1">{"fdsup://directions/FAT Viewer?action=UPDATE&amp;creator=factset&amp;DYN_ARGS=TRUE&amp;DOC_NAME=FAT:FQL_AUDITING_CLIENT_TEMPLATE.FAT&amp;display_string=Audit&amp;VAR:KEY=YPAVILODKJ&amp;VAR:QUERY=RkZfTkVUX0lOQyhBTk4sMjAwOSk=&amp;WINDOW=FIRST_POPUP&amp;HEIGHT=450&amp;WIDTH=450&amp;START_MAXIMIZED=","FALSE&amp;VAR:CALENDAR=FIVEDAY&amp;VAR:SYMBOL=B5TMSP&amp;VAR:INDEX=0"}</definedName>
    <definedName name="_653__FDSAUDITLINK__" hidden="1">{"fdsup://directions/FAT Viewer?action=UPDATE&amp;creator=factset&amp;DYN_ARGS=TRUE&amp;DOC_NAME=FAT:FQL_AUDITING_CLIENT_TEMPLATE.FAT&amp;display_string=Audit&amp;VAR:KEY=EFKFEBCBKP&amp;VAR:QUERY=RkZfTkVUX0lOQyhBTk4sMjAxMSk=&amp;WINDOW=FIRST_POPUP&amp;HEIGHT=450&amp;WIDTH=450&amp;START_MAXIMIZED=","FALSE&amp;VAR:CALENDAR=FIVEDAY&amp;VAR:SYMBOL=B5TMSP&amp;VAR:INDEX=0"}</definedName>
    <definedName name="_654__FDSAUDITLINK__" hidden="1">{"fdsup://directions/FAT Viewer?action=UPDATE&amp;creator=factset&amp;DYN_ARGS=TRUE&amp;DOC_NAME=FAT:FQL_AUDITING_CLIENT_TEMPLATE.FAT&amp;display_string=Audit&amp;VAR:KEY=STAXCXYFSB&amp;VAR:QUERY=RkZfRU5UUlBSX1ZBTF9EQUlMWSgwLCwsLCwnRElMJyk=&amp;WINDOW=FIRST_POPUP&amp;HEIGHT=450&amp;WIDTH=450&amp;","START_MAXIMIZED=FALSE&amp;VAR:CALENDAR=FIVEDAY&amp;VAR:SYMBOL=074482&amp;VAR:INDEX=0"}</definedName>
    <definedName name="_654325432" hidden="1">#REF!</definedName>
    <definedName name="_655__FDSAUDITLINK__" hidden="1">{"fdsup://Directions/FactSet Auditing Viewer?action=AUDIT_VALUE&amp;DB=129&amp;ID1=074482&amp;VALUEID=01001&amp;SDATE=2008&amp;PERIODTYPE=ANN_STD&amp;SCFT=3&amp;window=popup_no_bar&amp;width=385&amp;height=120&amp;START_MAXIMIZED=FALSE&amp;creator=factset&amp;display_string=Audit"}</definedName>
    <definedName name="_656__FDSAUDITLINK__" hidden="1">{"fdsup://directions/FAT Viewer?action=UPDATE&amp;creator=factset&amp;DYN_ARGS=TRUE&amp;DOC_NAME=FAT:FQL_AUDITING_CLIENT_TEMPLATE.FAT&amp;display_string=Audit&amp;VAR:KEY=UDETEJIPMN&amp;VAR:QUERY=RkZfRUJJVERBX09QRVIoQU5OLDIwMDkp&amp;WINDOW=FIRST_POPUP&amp;HEIGHT=450&amp;WIDTH=450&amp;START_MAXIMI","ZED=FALSE&amp;VAR:CALENDAR=FIVEDAY&amp;VAR:SYMBOL=074482&amp;VAR:INDEX=0"}</definedName>
    <definedName name="_657__FDSAUDITLINK__" hidden="1">{"fdsup://Directions/FactSet Auditing Viewer?action=AUDIT_VALUE&amp;DB=129&amp;ID1=074482&amp;VALUEID=01250&amp;SDATE=2008&amp;PERIODTYPE=ANN_STD&amp;SCFT=3&amp;window=popup_no_bar&amp;width=385&amp;height=120&amp;START_MAXIMIZED=FALSE&amp;creator=factset&amp;display_string=Audit"}</definedName>
    <definedName name="_658__FDSAUDITLINK__" hidden="1">{"fdsup://directions/FAT Viewer?action=UPDATE&amp;creator=factset&amp;DYN_ARGS=TRUE&amp;DOC_NAME=FAT:FQL_AUDITING_CLIENT_TEMPLATE.FAT&amp;display_string=Audit&amp;VAR:KEY=XGJAHKFOJG&amp;VAR:QUERY=RkZfQ0FQRVgoQU5OLDIwMDkp&amp;WINDOW=FIRST_POPUP&amp;HEIGHT=450&amp;WIDTH=450&amp;START_MAXIMIZED=FALS","E&amp;VAR:CALENDAR=FIVEDAY&amp;VAR:SYMBOL=074482&amp;VAR:INDEX=0"}</definedName>
    <definedName name="_659__FDSAUDITLINK__" hidden="1">{"fdsup://directions/FAT Viewer?action=UPDATE&amp;creator=factset&amp;DYN_ARGS=TRUE&amp;DOC_NAME=FAT:FQL_AUDITING_CLIENT_TEMPLATE.FAT&amp;display_string=Audit&amp;VAR:KEY=UHGZAZMDOR&amp;VAR:QUERY=RkZfTkVUX0lOQyhBTk4sMjAwOCk=&amp;WINDOW=FIRST_POPUP&amp;HEIGHT=450&amp;WIDTH=450&amp;START_MAXIMIZED=","FALSE&amp;VAR:CALENDAR=FIVEDAY&amp;VAR:SYMBOL=074482&amp;VAR:INDEX=0"}</definedName>
    <definedName name="_66__FDSAUDITLINK__" hidden="1">{"fdsup://directions/FAT Viewer?action=UPDATE&amp;creator=factset&amp;DYN_ARGS=TRUE&amp;DOC_NAME=FAT:FQL_AUDITING_CLIENT_TEMPLATE.FAT&amp;display_string=Audit&amp;VAR:KEY=XEXUVQBYTO&amp;VAR:QUERY=RkZfRUJJVF9JQignQU5OJywzNjUyNSwsLCwnR0JQJyk=&amp;WINDOW=FIRST_POPUP&amp;HEIGHT=450&amp;WIDTH=450&amp;","START_MAXIMIZED=FALSE&amp;VAR:CALENDAR=FIVEDAY&amp;VAR:SYMBOL=011827&amp;VAR:INDEX=0"}</definedName>
    <definedName name="_660__FDSAUDITLINK__" hidden="1">{"fdsup://Directions/FactSet Auditing Viewer?action=AUDIT_VALUE&amp;DB=129&amp;ID1=554197&amp;VALUEID=01001&amp;SDATE=2011&amp;PERIODTYPE=ANN_STD&amp;SCFT=3&amp;window=popup_no_bar&amp;width=385&amp;height=120&amp;START_MAXIMIZED=FALSE&amp;creator=factset&amp;display_string=Audit"}</definedName>
    <definedName name="_661__FDSAUDITLINK__" hidden="1">{"fdsup://directions/FAT Viewer?action=UPDATE&amp;creator=factset&amp;DYN_ARGS=TRUE&amp;DOC_NAME=FAT:FQL_AUDITING_CLIENT_TEMPLATE.FAT&amp;display_string=Audit&amp;VAR:KEY=KNKVEVCPET&amp;VAR:QUERY=RkZfRUJJVERBX09QRVIoQU5OLDIwMDgp&amp;WINDOW=FIRST_POPUP&amp;HEIGHT=450&amp;WIDTH=450&amp;START_MAXIMI","ZED=FALSE&amp;VAR:CALENDAR=FIVEDAY&amp;VAR:SYMBOL=554197&amp;VAR:INDEX=0"}</definedName>
    <definedName name="_662__FDSAUDITLINK__" hidden="1">{"fdsup://directions/FAT Viewer?action=UPDATE&amp;creator=factset&amp;DYN_ARGS=TRUE&amp;DOC_NAME=FAT:FQL_AUDITING_CLIENT_TEMPLATE.FAT&amp;display_string=Audit&amp;VAR:KEY=PSDSXQLYRA&amp;VAR:QUERY=RkZfRUJJVERBX09QRVIoQU5OLDIwMTAp&amp;WINDOW=FIRST_POPUP&amp;HEIGHT=450&amp;WIDTH=450&amp;START_MAXIMI","ZED=FALSE&amp;VAR:CALENDAR=FIVEDAY&amp;VAR:SYMBOL=554197&amp;VAR:INDEX=0"}</definedName>
    <definedName name="_663__FDSAUDITLINK__" hidden="1">{"fdsup://Directions/FactSet Auditing Viewer?action=AUDIT_VALUE&amp;DB=129&amp;ID1=554197&amp;VALUEID=01250&amp;SDATE=2010&amp;PERIODTYPE=ANN_STD&amp;SCFT=3&amp;window=popup_no_bar&amp;width=385&amp;height=120&amp;START_MAXIMIZED=FALSE&amp;creator=factset&amp;display_string=Audit"}</definedName>
    <definedName name="_664__FDSAUDITLINK__" hidden="1">{"fdsup://directions/FAT Viewer?action=UPDATE&amp;creator=factset&amp;DYN_ARGS=TRUE&amp;DOC_NAME=FAT:FQL_AUDITING_CLIENT_TEMPLATE.FAT&amp;display_string=Audit&amp;VAR:KEY=HUPUBQBYNC&amp;VAR:QUERY=RkZfQ0FQRVgoQU5OLDIwMDgp&amp;WINDOW=FIRST_POPUP&amp;HEIGHT=450&amp;WIDTH=450&amp;START_MAXIMIZED=FALS","E&amp;VAR:CALENDAR=FIVEDAY&amp;VAR:SYMBOL=554197&amp;VAR:INDEX=0"}</definedName>
    <definedName name="_665__FDSAUDITLINK__" hidden="1">{"fdsup://directions/FAT Viewer?action=UPDATE&amp;creator=factset&amp;DYN_ARGS=TRUE&amp;DOC_NAME=FAT:FQL_AUDITING_CLIENT_TEMPLATE.FAT&amp;display_string=Audit&amp;VAR:KEY=SHMBGBMNMR&amp;VAR:QUERY=RkZfQ0FQRVgoQU5OLDIwMTAp&amp;WINDOW=FIRST_POPUP&amp;HEIGHT=450&amp;WIDTH=450&amp;START_MAXIMIZED=FALS","E&amp;VAR:CALENDAR=FIVEDAY&amp;VAR:SYMBOL=554197&amp;VAR:INDEX=0"}</definedName>
    <definedName name="_666__FDSAUDITLINK__" hidden="1">{"fdsup://directions/FAT Viewer?action=UPDATE&amp;creator=factset&amp;DYN_ARGS=TRUE&amp;DOC_NAME=FAT:FQL_AUDITING_CLIENT_TEMPLATE.FAT&amp;display_string=Audit&amp;VAR:KEY=IDCLUJOBKF&amp;VAR:QUERY=RkZfTkVUX0lOQyhBTk4sMjAwOSk=&amp;WINDOW=FIRST_POPUP&amp;HEIGHT=450&amp;WIDTH=450&amp;START_MAXIMIZED=","FALSE&amp;VAR:CALENDAR=FIVEDAY&amp;VAR:SYMBOL=554197&amp;VAR:INDEX=0"}</definedName>
    <definedName name="_667__FDSAUDITLINK__" hidden="1">{"fdsup://directions/FAT Viewer?action=UPDATE&amp;creator=factset&amp;DYN_ARGS=TRUE&amp;DOC_NAME=FAT:FQL_AUDITING_CLIENT_TEMPLATE.FAT&amp;display_string=Audit&amp;VAR:KEY=DMHERQHILU&amp;VAR:QUERY=RkZfTkVUX0lOQyhBTk4sMjAxMSk=&amp;WINDOW=FIRST_POPUP&amp;HEIGHT=450&amp;WIDTH=450&amp;START_MAXIMIZED=","FALSE&amp;VAR:CALENDAR=FIVEDAY&amp;VAR:SYMBOL=554197&amp;VAR:INDEX=0"}</definedName>
    <definedName name="_668__FDSAUDITLINK__" hidden="1">{"fdsup://directions/FAT Viewer?action=UPDATE&amp;creator=factset&amp;DYN_ARGS=TRUE&amp;DOC_NAME=FAT:FQL_AUDITING_CLIENT_TEMPLATE.FAT&amp;display_string=Audit&amp;VAR:KEY=WLSFIRIBSL&amp;VAR:QUERY=RkZfRU5UUlBSX1ZBTF9EQUlMWSgwLCwsLCwnRElMJyk=&amp;WINDOW=FIRST_POPUP&amp;HEIGHT=450&amp;WIDTH=450&amp;","START_MAXIMIZED=FALSE&amp;VAR:CALENDAR=FIVEDAY&amp;VAR:SYMBOL=594431&amp;VAR:INDEX=0"}</definedName>
    <definedName name="_669__FDSAUDITLINK__" hidden="1">{"fdsup://Directions/FactSet Auditing Viewer?action=AUDIT_VALUE&amp;DB=129&amp;ID1=594431&amp;VALUEID=01001&amp;SDATE=2008&amp;PERIODTYPE=ANN_STD&amp;SCFT=3&amp;window=popup_no_bar&amp;width=385&amp;height=120&amp;START_MAXIMIZED=FALSE&amp;creator=factset&amp;display_string=Audit"}</definedName>
    <definedName name="_67__FDSAUDITLINK__" hidden="1">{"fdsup://directions/FAT Viewer?action=UPDATE&amp;creator=factset&amp;DYN_ARGS=TRUE&amp;DOC_NAME=FAT:FQL_AUDITING_CLIENT_TEMPLATE.FAT&amp;display_string=Audit&amp;VAR:KEY=VSJYBMPMJW&amp;VAR:QUERY=RkZfRUJJVF9JQignQU5OJywzNjE2MCwsLCwnR0JQJyk=&amp;WINDOW=FIRST_POPUP&amp;HEIGHT=450&amp;WIDTH=450&amp;","START_MAXIMIZED=FALSE&amp;VAR:CALENDAR=FIVEDAY&amp;VAR:SYMBOL=011827&amp;VAR:INDEX=0"}</definedName>
    <definedName name="_670__FDSAUDITLINK__" hidden="1">{"fdsup://Directions/FactSet Auditing Viewer?action=AUDIT_VALUE&amp;DB=129&amp;ID1=594431&amp;VALUEID=01001&amp;SDATE=2010&amp;PERIODTYPE=ANN_STD&amp;SCFT=3&amp;window=popup_no_bar&amp;width=385&amp;height=120&amp;START_MAXIMIZED=FALSE&amp;creator=factset&amp;display_string=Audit"}</definedName>
    <definedName name="_671__FDSAUDITLINK__" hidden="1">{"fdsup://directions/FAT Viewer?action=UPDATE&amp;creator=factset&amp;DYN_ARGS=TRUE&amp;DOC_NAME=FAT:FQL_AUDITING_CLIENT_TEMPLATE.FAT&amp;display_string=Audit&amp;VAR:KEY=YZIRUVQVEN&amp;VAR:QUERY=RkZfRUJJVERBX09QRVIoQU5OLDIwMDkp&amp;WINDOW=FIRST_POPUP&amp;HEIGHT=450&amp;WIDTH=450&amp;START_MAXIMI","ZED=FALSE&amp;VAR:CALENDAR=FIVEDAY&amp;VAR:SYMBOL=594431&amp;VAR:INDEX=0"}</definedName>
    <definedName name="_672__FDSAUDITLINK__" hidden="1">{"fdsup://directions/FAT Viewer?action=UPDATE&amp;creator=factset&amp;DYN_ARGS=TRUE&amp;DOC_NAME=FAT:FQL_AUDITING_CLIENT_TEMPLATE.FAT&amp;display_string=Audit&amp;VAR:KEY=CJEHKZIPOH&amp;VAR:QUERY=RkZfRUJJVERBX09QRVIoQU5OLDIwMTEp&amp;WINDOW=FIRST_POPUP&amp;HEIGHT=450&amp;WIDTH=450&amp;START_MAXIMI","ZED=FALSE&amp;VAR:CALENDAR=FIVEDAY&amp;VAR:SYMBOL=594431&amp;VAR:INDEX=0"}</definedName>
    <definedName name="_673__FDSAUDITLINK__" hidden="1">{"fdsup://directions/FAT Viewer?action=UPDATE&amp;creator=factset&amp;DYN_ARGS=TRUE&amp;DOC_NAME=FAT:FQL_AUDITING_CLIENT_TEMPLATE.FAT&amp;display_string=Audit&amp;VAR:KEY=LYJSZKNMZC&amp;VAR:QUERY=RkZfRUJJVF9PUEVSKEFOTiwyMDA4KQ==&amp;WINDOW=FIRST_POPUP&amp;HEIGHT=450&amp;WIDTH=450&amp;START_MAXIMI","ZED=FALSE&amp;VAR:CALENDAR=FIVEDAY&amp;VAR:SYMBOL=594431&amp;VAR:INDEX=0"}</definedName>
    <definedName name="_674__FDSAUDITLINK__" hidden="1">{"fdsup://directions/FAT Viewer?action=UPDATE&amp;creator=factset&amp;DYN_ARGS=TRUE&amp;DOC_NAME=FAT:FQL_AUDITING_CLIENT_TEMPLATE.FAT&amp;display_string=Audit&amp;VAR:KEY=UBYNAXQVCR&amp;VAR:QUERY=RkZfRUJJVF9PUEVSKEFOTiwyMDEwKQ==&amp;WINDOW=FIRST_POPUP&amp;HEIGHT=450&amp;WIDTH=450&amp;START_MAXIMI","ZED=FALSE&amp;VAR:CALENDAR=FIVEDAY&amp;VAR:SYMBOL=594431&amp;VAR:INDEX=0"}</definedName>
    <definedName name="_675__FDSAUDITLINK__" hidden="1">{"fdsup://directions/FAT Viewer?action=UPDATE&amp;creator=factset&amp;DYN_ARGS=TRUE&amp;DOC_NAME=FAT:FQL_AUDITING_CLIENT_TEMPLATE.FAT&amp;display_string=Audit&amp;VAR:KEY=ZIBSFYHAZW&amp;VAR:QUERY=RkZfQ0FQRVgoQU5OLDIwMDkp&amp;WINDOW=FIRST_POPUP&amp;HEIGHT=450&amp;WIDTH=450&amp;START_MAXIMIZED=FALS","E&amp;VAR:CALENDAR=FIVEDAY&amp;VAR:SYMBOL=594431&amp;VAR:INDEX=0"}</definedName>
    <definedName name="_676__FDSAUDITLINK__" hidden="1">{"fdsup://directions/FAT Viewer?action=UPDATE&amp;creator=factset&amp;DYN_ARGS=TRUE&amp;DOC_NAME=FAT:FQL_AUDITING_CLIENT_TEMPLATE.FAT&amp;display_string=Audit&amp;VAR:KEY=JQBGPOZKRW&amp;VAR:QUERY=RkZfQ0FQRVgoQU5OLDIwMTEp&amp;WINDOW=FIRST_POPUP&amp;HEIGHT=450&amp;WIDTH=450&amp;START_MAXIMIZED=FALS","E&amp;VAR:CALENDAR=FIVEDAY&amp;VAR:SYMBOL=594431&amp;VAR:INDEX=0"}</definedName>
    <definedName name="_677__FDSAUDITLINK__" hidden="1">{"fdsup://directions/FAT Viewer?action=UPDATE&amp;creator=factset&amp;DYN_ARGS=TRUE&amp;DOC_NAME=FAT:FQL_AUDITING_CLIENT_TEMPLATE.FAT&amp;display_string=Audit&amp;VAR:KEY=CXQVILMFQH&amp;VAR:QUERY=RkZfTkVUX0lOQyhBTk4sMjAwOCk=&amp;WINDOW=FIRST_POPUP&amp;HEIGHT=450&amp;WIDTH=450&amp;START_MAXIMIZED=","FALSE&amp;VAR:CALENDAR=FIVEDAY&amp;VAR:SYMBOL=594431&amp;VAR:INDEX=0"}</definedName>
    <definedName name="_678__FDSAUDITLINK__" hidden="1">{"fdsup://directions/FAT Viewer?action=UPDATE&amp;creator=factset&amp;DYN_ARGS=TRUE&amp;DOC_NAME=FAT:FQL_AUDITING_CLIENT_TEMPLATE.FAT&amp;display_string=Audit&amp;VAR:KEY=YTSNKRGTUF&amp;VAR:QUERY=RkZfTkVUX0lOQyhBTk4sMjAxMCk=&amp;WINDOW=FIRST_POPUP&amp;HEIGHT=450&amp;WIDTH=450&amp;START_MAXIMIZED=","FALSE&amp;VAR:CALENDAR=FIVEDAY&amp;VAR:SYMBOL=594431&amp;VAR:INDEX=0"}</definedName>
    <definedName name="_679__FDSAUDITLINK__" hidden="1">{"fdsup://Directions/FactSet Auditing Viewer?action=AUDIT_VALUE&amp;DB=129&amp;ID1=597229&amp;VALUEID=01001&amp;SDATE=2009&amp;PERIODTYPE=ANN_STD&amp;SCFT=3&amp;window=popup_no_bar&amp;width=385&amp;height=120&amp;START_MAXIMIZED=FALSE&amp;creator=factset&amp;display_string=Audit"}</definedName>
    <definedName name="_68__FDSAUDITLINK__" hidden="1">{"fdsup://directions/FAT Viewer?action=UPDATE&amp;creator=factset&amp;DYN_ARGS=TRUE&amp;DOC_NAME=FAT:FQL_AUDITING_CLIENT_TEMPLATE.FAT&amp;display_string=Audit&amp;VAR:KEY=XUHUTOHCNC&amp;VAR:QUERY=RkZfRUJJVF9JQignQU5OJywzNTc5NSwsLCwnR0JQJyk=&amp;WINDOW=FIRST_POPUP&amp;HEIGHT=450&amp;WIDTH=450&amp;","START_MAXIMIZED=FALSE&amp;VAR:CALENDAR=FIVEDAY&amp;VAR:SYMBOL=011827&amp;VAR:INDEX=0"}</definedName>
    <definedName name="_680__FDSAUDITLINK__" hidden="1">{"fdsup://Directions/FactSet Auditing Viewer?action=AUDIT_VALUE&amp;DB=129&amp;ID1=597229&amp;VALUEID=01001&amp;SDATE=2011&amp;PERIODTYPE=ANN_STD&amp;SCFT=3&amp;window=popup_no_bar&amp;width=385&amp;height=120&amp;START_MAXIMIZED=FALSE&amp;creator=factset&amp;display_string=Audit"}</definedName>
    <definedName name="_681__FDSAUDITLINK__" hidden="1">{"fdsup://directions/FAT Viewer?action=UPDATE&amp;creator=factset&amp;DYN_ARGS=TRUE&amp;DOC_NAME=FAT:FQL_AUDITING_CLIENT_TEMPLATE.FAT&amp;display_string=Audit&amp;VAR:KEY=IVGVOTKFYJ&amp;VAR:QUERY=RkZfRUJJVERBX09QRVIoQU5OLDIwMDgp&amp;WINDOW=FIRST_POPUP&amp;HEIGHT=450&amp;WIDTH=450&amp;START_MAXIMI","ZED=FALSE&amp;VAR:CALENDAR=FIVEDAY&amp;VAR:SYMBOL=597229&amp;VAR:INDEX=0"}</definedName>
    <definedName name="_682__FDSAUDITLINK__" hidden="1">{"fdsup://directions/FAT Viewer?action=UPDATE&amp;creator=factset&amp;DYN_ARGS=TRUE&amp;DOC_NAME=FAT:FQL_AUDITING_CLIENT_TEMPLATE.FAT&amp;display_string=Audit&amp;VAR:KEY=JEDCHGHSRE&amp;VAR:QUERY=RkZfRUJJVERBX09QRVIoQU5OLDIwMTAp&amp;WINDOW=FIRST_POPUP&amp;HEIGHT=450&amp;WIDTH=450&amp;START_MAXIMI","ZED=FALSE&amp;VAR:CALENDAR=FIVEDAY&amp;VAR:SYMBOL=597229&amp;VAR:INDEX=0"}</definedName>
    <definedName name="_683__FDSAUDITLINK__" hidden="1">{"fdsup://Directions/FactSet Auditing Viewer?action=AUDIT_VALUE&amp;DB=129&amp;ID1=597229&amp;VALUEID=01250&amp;SDATE=2009&amp;PERIODTYPE=ANN_STD&amp;SCFT=3&amp;window=popup_no_bar&amp;width=385&amp;height=120&amp;START_MAXIMIZED=FALSE&amp;creator=factset&amp;display_string=Audit"}</definedName>
    <definedName name="_684__FDSAUDITLINK__" hidden="1">{"fdsup://Directions/FactSet Auditing Viewer?action=AUDIT_VALUE&amp;DB=129&amp;ID1=597229&amp;VALUEID=01250&amp;SDATE=2010&amp;PERIODTYPE=ANN_STD&amp;SCFT=3&amp;window=popup_no_bar&amp;width=385&amp;height=120&amp;START_MAXIMIZED=FALSE&amp;creator=factset&amp;display_string=Audit"}</definedName>
    <definedName name="_685__FDSAUDITLINK__" hidden="1">{"fdsup://directions/FAT Viewer?action=UPDATE&amp;creator=factset&amp;DYN_ARGS=TRUE&amp;DOC_NAME=FAT:FQL_AUDITING_CLIENT_TEMPLATE.FAT&amp;display_string=Audit&amp;VAR:KEY=JEDMLUVMJE&amp;VAR:QUERY=RkZfQ0FQRVgoQU5OLDIwMDgp&amp;WINDOW=FIRST_POPUP&amp;HEIGHT=450&amp;WIDTH=450&amp;START_MAXIMIZED=FALS","E&amp;VAR:CALENDAR=FIVEDAY&amp;VAR:SYMBOL=597229&amp;VAR:INDEX=0"}</definedName>
    <definedName name="_686__FDSAUDITLINK__" hidden="1">{"fdsup://directions/FAT Viewer?action=UPDATE&amp;creator=factset&amp;DYN_ARGS=TRUE&amp;DOC_NAME=FAT:FQL_AUDITING_CLIENT_TEMPLATE.FAT&amp;display_string=Audit&amp;VAR:KEY=WJIDQPKNMV&amp;VAR:QUERY=RkZfQ0FQRVgoQU5OLDIwMTAp&amp;WINDOW=FIRST_POPUP&amp;HEIGHT=450&amp;WIDTH=450&amp;START_MAXIMIZED=FALS","E&amp;VAR:CALENDAR=FIVEDAY&amp;VAR:SYMBOL=597229&amp;VAR:INDEX=0"}</definedName>
    <definedName name="_687__FDSAUDITLINK__" hidden="1">{"fdsup://directions/FAT Viewer?action=UPDATE&amp;creator=factset&amp;DYN_ARGS=TRUE&amp;DOC_NAME=FAT:FQL_AUDITING_CLIENT_TEMPLATE.FAT&amp;display_string=Audit&amp;VAR:KEY=YBIDSROHIV&amp;VAR:QUERY=RkZfTkVUX0lOQyhBTk4sMjAwOSk=&amp;WINDOW=FIRST_POPUP&amp;HEIGHT=450&amp;WIDTH=450&amp;START_MAXIMIZED=","FALSE&amp;VAR:CALENDAR=FIVEDAY&amp;VAR:SYMBOL=597229&amp;VAR:INDEX=0"}</definedName>
    <definedName name="_688__FDSAUDITLINK__" hidden="1">{"fdsup://directions/FAT Viewer?action=UPDATE&amp;creator=factset&amp;DYN_ARGS=TRUE&amp;DOC_NAME=FAT:FQL_AUDITING_CLIENT_TEMPLATE.FAT&amp;display_string=Audit&amp;VAR:KEY=JOVSDARMPS&amp;VAR:QUERY=RkZfTkVUX0lOQyhBTk4sMjAxMSk=&amp;WINDOW=FIRST_POPUP&amp;HEIGHT=450&amp;WIDTH=450&amp;START_MAXIMIZED=","FALSE&amp;VAR:CALENDAR=FIVEDAY&amp;VAR:SYMBOL=597229&amp;VAR:INDEX=0"}</definedName>
    <definedName name="_689__FDSAUDITLINK__" hidden="1">{"fdsup://directions/FAT Viewer?action=UPDATE&amp;creator=factset&amp;DYN_ARGS=TRUE&amp;DOC_NAME=FAT:FQL_AUDITING_CLIENT_TEMPLATE.FAT&amp;display_string=Audit&amp;VAR:KEY=BCTCNIFCJG&amp;VAR:QUERY=RkZfRU5UUlBSX1ZBTF9EQUlMWSgwLCwsLCwnRElMJyk=&amp;WINDOW=FIRST_POPUP&amp;HEIGHT=450&amp;WIDTH=450&amp;","START_MAXIMIZED=FALSE&amp;VAR:CALENDAR=FIVEDAY&amp;VAR:SYMBOL=B61G9L&amp;VAR:INDEX=0"}</definedName>
    <definedName name="_69__FDSAUDITLINK__" hidden="1">{"fdsup://directions/FAT Viewer?action=UPDATE&amp;creator=factset&amp;DYN_ARGS=TRUE&amp;DOC_NAME=FAT:FQL_AUDITING_CLIENT_TEMPLATE.FAT&amp;display_string=Audit&amp;VAR:KEY=VULCVWXELE&amp;VAR:QUERY=RkZfRUJJVF9JQignQU5OJywzNTQzMCwsLCwnR0JQJyk=&amp;WINDOW=FIRST_POPUP&amp;HEIGHT=450&amp;WIDTH=450&amp;","START_MAXIMIZED=FALSE&amp;VAR:CALENDAR=FIVEDAY&amp;VAR:SYMBOL=011827&amp;VAR:INDEX=0"}</definedName>
    <definedName name="_690__FDSAUDITLINK__" hidden="1">{"fdsup://Directions/FactSet Auditing Viewer?action=AUDIT_VALUE&amp;DB=129&amp;ID1=B61G9L&amp;VALUEID=01001&amp;SDATE=2008&amp;PERIODTYPE=ANN_STD&amp;SCFT=3&amp;window=popup_no_bar&amp;width=385&amp;height=120&amp;START_MAXIMIZED=FALSE&amp;creator=factset&amp;display_string=Audit"}</definedName>
    <definedName name="_691__FDSAUDITLINK__" hidden="1">{"fdsup://Directions/FactSet Auditing Viewer?action=AUDIT_VALUE&amp;DB=129&amp;ID1=B61G9L&amp;VALUEID=01001&amp;SDATE=2010&amp;PERIODTYPE=ANN_STD&amp;SCFT=3&amp;window=popup_no_bar&amp;width=385&amp;height=120&amp;START_MAXIMIZED=FALSE&amp;creator=factset&amp;display_string=Audit"}</definedName>
    <definedName name="_692__FDSAUDITLINK__" hidden="1">{"fdsup://directions/FAT Viewer?action=UPDATE&amp;creator=factset&amp;DYN_ARGS=TRUE&amp;DOC_NAME=FAT:FQL_AUDITING_CLIENT_TEMPLATE.FAT&amp;display_string=Audit&amp;VAR:KEY=GVURYHOFCN&amp;VAR:QUERY=RkZfRUJJVERBX09QRVIoQU5OLDIwMDkp&amp;WINDOW=FIRST_POPUP&amp;HEIGHT=450&amp;WIDTH=450&amp;START_MAXIMI","ZED=FALSE&amp;VAR:CALENDAR=FIVEDAY&amp;VAR:SYMBOL=B61G9L&amp;VAR:INDEX=0"}</definedName>
    <definedName name="_693__FDSAUDITLINK__" hidden="1">{"fdsup://directions/FAT Viewer?action=UPDATE&amp;creator=factset&amp;DYN_ARGS=TRUE&amp;DOC_NAME=FAT:FQL_AUDITING_CLIENT_TEMPLATE.FAT&amp;display_string=Audit&amp;VAR:KEY=KPSXWBOPQV&amp;VAR:QUERY=RkZfRUJJVERBX09QRVIoQU5OLDIwMTEp&amp;WINDOW=FIRST_POPUP&amp;HEIGHT=450&amp;WIDTH=450&amp;START_MAXIMI","ZED=FALSE&amp;VAR:CALENDAR=FIVEDAY&amp;VAR:SYMBOL=B61G9L&amp;VAR:INDEX=0"}</definedName>
    <definedName name="_694__FDSAUDITLINK__" hidden="1">{"fdsup://directions/FAT Viewer?action=UPDATE&amp;creator=factset&amp;DYN_ARGS=TRUE&amp;DOC_NAME=FAT:FQL_AUDITING_CLIENT_TEMPLATE.FAT&amp;display_string=Audit&amp;VAR:KEY=YPUPMVSRYB&amp;VAR:QUERY=RkZfRUJJVF9PUEVSKEFOTiwyMDA4KQ==&amp;WINDOW=FIRST_POPUP&amp;HEIGHT=450&amp;WIDTH=450&amp;START_MAXIMI","ZED=FALSE&amp;VAR:CALENDAR=FIVEDAY&amp;VAR:SYMBOL=B61G9L&amp;VAR:INDEX=0"}</definedName>
    <definedName name="_695__FDSAUDITLINK__" hidden="1">{"fdsup://directions/FAT Viewer?action=UPDATE&amp;creator=factset&amp;DYN_ARGS=TRUE&amp;DOC_NAME=FAT:FQL_AUDITING_CLIENT_TEMPLATE.FAT&amp;display_string=Audit&amp;VAR:KEY=ETQDMXUTCX&amp;VAR:QUERY=RkZfRUJJVF9PUEVSKEFOTiwyMDEwKQ==&amp;WINDOW=FIRST_POPUP&amp;HEIGHT=450&amp;WIDTH=450&amp;START_MAXIMI","ZED=FALSE&amp;VAR:CALENDAR=FIVEDAY&amp;VAR:SYMBOL=B61G9L&amp;VAR:INDEX=0"}</definedName>
    <definedName name="_696__FDSAUDITLINK__" hidden="1">{"fdsup://directions/FAT Viewer?action=UPDATE&amp;creator=factset&amp;DYN_ARGS=TRUE&amp;DOC_NAME=FAT:FQL_AUDITING_CLIENT_TEMPLATE.FAT&amp;display_string=Audit&amp;VAR:KEY=YBEZSRSZOR&amp;VAR:QUERY=RkZfQ0FQRVgoQU5OLDIwMDkp&amp;WINDOW=FIRST_POPUP&amp;HEIGHT=450&amp;WIDTH=450&amp;START_MAXIMIZED=FALS","E&amp;VAR:CALENDAR=FIVEDAY&amp;VAR:SYMBOL=B61G9L&amp;VAR:INDEX=0"}</definedName>
    <definedName name="_697__FDSAUDITLINK__" hidden="1">{"fdsup://directions/FAT Viewer?action=UPDATE&amp;creator=factset&amp;DYN_ARGS=TRUE&amp;DOC_NAME=FAT:FQL_AUDITING_CLIENT_TEMPLATE.FAT&amp;display_string=Audit&amp;VAR:KEY=UVWLOZIHUN&amp;VAR:QUERY=RkZfQ0FQRVgoQU5OLDIwMTEp&amp;WINDOW=FIRST_POPUP&amp;HEIGHT=450&amp;WIDTH=450&amp;START_MAXIMIZED=FALS","E&amp;VAR:CALENDAR=FIVEDAY&amp;VAR:SYMBOL=B61G9L&amp;VAR:INDEX=0"}</definedName>
    <definedName name="_698__FDSAUDITLINK__" hidden="1">{"fdsup://directions/FAT Viewer?action=UPDATE&amp;creator=factset&amp;DYN_ARGS=TRUE&amp;DOC_NAME=FAT:FQL_AUDITING_CLIENT_TEMPLATE.FAT&amp;display_string=Audit&amp;VAR:KEY=POBCXCJIXQ&amp;VAR:QUERY=RkZfTkVUX0lOQyhBTk4sMjAwOCk=&amp;WINDOW=FIRST_POPUP&amp;HEIGHT=450&amp;WIDTH=450&amp;START_MAXIMIZED=","FALSE&amp;VAR:CALENDAR=FIVEDAY&amp;VAR:SYMBOL=B61G9L&amp;VAR:INDEX=0"}</definedName>
    <definedName name="_699__FDSAUDITLINK__" hidden="1">{"fdsup://directions/FAT Viewer?action=UPDATE&amp;creator=factset&amp;DYN_ARGS=TRUE&amp;DOC_NAME=FAT:FQL_AUDITING_CLIENT_TEMPLATE.FAT&amp;display_string=Audit&amp;VAR:KEY=HAXIVQDMBC&amp;VAR:QUERY=RkZfTkVUX0lOQyhBTk4sMjAxMCk=&amp;WINDOW=FIRST_POPUP&amp;HEIGHT=450&amp;WIDTH=450&amp;START_MAXIMIZED=","FALSE&amp;VAR:CALENDAR=FIVEDAY&amp;VAR:SYMBOL=B61G9L&amp;VAR:INDEX=0"}</definedName>
    <definedName name="_7__123Graph_ACHART_1" hidden="1">#REF!</definedName>
    <definedName name="_7__123Graph_AChart_2" hidden="1">#REF!</definedName>
    <definedName name="_7__123Graph_ACHART_6" hidden="1">#REF!</definedName>
    <definedName name="_7__123Graph_BCHART_1" hidden="1">#REF!</definedName>
    <definedName name="_7__123Graph_BCHART_4" hidden="1">#REF!</definedName>
    <definedName name="_7__123Graph_CCHART_1" hidden="1">#REF!</definedName>
    <definedName name="_7__123Graph_CGRAFICO_20" hidden="1">#REF!</definedName>
    <definedName name="_7__123Graph_LBL_ACHART_3" hidden="1">#REF!</definedName>
    <definedName name="_7__FDSAUDITLINK__" hidden="1">{"fdsup://Directions/FactSet Auditing Viewer?action=AUDIT_VALUE&amp;DB=129&amp;ID1=591344&amp;VALUEID=01001&amp;SDATE=2008&amp;PERIODTYPE=ANN_STD&amp;window=popup_no_bar&amp;width=385&amp;height=120&amp;START_MAXIMIZED=FALSE&amp;creator=factset&amp;display_string=Audit"}</definedName>
    <definedName name="_70__FDSAUDITLINK__" hidden="1">{"fdsup://directions/FAT Viewer?action=UPDATE&amp;creator=factset&amp;DYN_ARGS=TRUE&amp;DOC_NAME=FAT:FQL_AUDITING_CLIENT_TEMPLATE.FAT&amp;display_string=Audit&amp;VAR:KEY=JEFEPMFSDA&amp;VAR:QUERY=RkZfRUJJVF9JQignQU5OJywzNTA2NCwsLCwnR0JQJyk=&amp;WINDOW=FIRST_POPUP&amp;HEIGHT=450&amp;WIDTH=450&amp;","START_MAXIMIZED=FALSE&amp;VAR:CALENDAR=FIVEDAY&amp;VAR:SYMBOL=011827&amp;VAR:INDEX=0"}</definedName>
    <definedName name="_700__FDSAUDITLINK__" hidden="1">{"fdsup://Directions/FactSet Auditing Viewer?action=AUDIT_VALUE&amp;DB=129&amp;ID1=775943&amp;VALUEID=01001&amp;SDATE=2009&amp;PERIODTYPE=ANN_STD&amp;SCFT=3&amp;window=popup_no_bar&amp;width=385&amp;height=120&amp;START_MAXIMIZED=FALSE&amp;creator=factset&amp;display_string=Audit"}</definedName>
    <definedName name="_701__FDSAUDITLINK__" hidden="1">{"fdsup://Directions/FactSet Auditing Viewer?action=AUDIT_VALUE&amp;DB=129&amp;ID1=775943&amp;VALUEID=01001&amp;SDATE=2011&amp;PERIODTYPE=ANN_STD&amp;SCFT=3&amp;window=popup_no_bar&amp;width=385&amp;height=120&amp;START_MAXIMIZED=FALSE&amp;creator=factset&amp;display_string=Audit"}</definedName>
    <definedName name="_702__FDSAUDITLINK__" hidden="1">{"fdsup://directions/FAT Viewer?action=UPDATE&amp;creator=factset&amp;DYN_ARGS=TRUE&amp;DOC_NAME=FAT:FQL_AUDITING_CLIENT_TEMPLATE.FAT&amp;display_string=Audit&amp;VAR:KEY=GTEVKPEBOP&amp;VAR:QUERY=RkZfRUJJVERBX09QRVIoQU5OLDIwMDgp&amp;WINDOW=FIRST_POPUP&amp;HEIGHT=450&amp;WIDTH=450&amp;START_MAXIMI","ZED=FALSE&amp;VAR:CALENDAR=FIVEDAY&amp;VAR:SYMBOL=775943&amp;VAR:INDEX=0"}</definedName>
    <definedName name="_703__FDSAUDITLINK__" hidden="1">{"fdsup://directions/FAT Viewer?action=UPDATE&amp;creator=factset&amp;DYN_ARGS=TRUE&amp;DOC_NAME=FAT:FQL_AUDITING_CLIENT_TEMPLATE.FAT&amp;display_string=Audit&amp;VAR:KEY=UFIDOBELWR&amp;VAR:QUERY=RkZfRUJJVERBX09QRVIoQU5OLDIwMTAp&amp;WINDOW=FIRST_POPUP&amp;HEIGHT=450&amp;WIDTH=450&amp;START_MAXIMI","ZED=FALSE&amp;VAR:CALENDAR=FIVEDAY&amp;VAR:SYMBOL=775943&amp;VAR:INDEX=0"}</definedName>
    <definedName name="_704__FDSAUDITLINK__" hidden="1">{"fdsup://Directions/FactSet Auditing Viewer?action=AUDIT_VALUE&amp;DB=129&amp;ID1=775943&amp;VALUEID=01250&amp;SDATE=2009&amp;PERIODTYPE=ANN_STD&amp;SCFT=3&amp;window=popup_no_bar&amp;width=385&amp;height=120&amp;START_MAXIMIZED=FALSE&amp;creator=factset&amp;display_string=Audit"}</definedName>
    <definedName name="_705__FDSAUDITLINK__" hidden="1">{"fdsup://Directions/FactSet Auditing Viewer?action=AUDIT_VALUE&amp;DB=129&amp;ID1=775943&amp;VALUEID=01250&amp;SDATE=2010&amp;PERIODTYPE=ANN_STD&amp;SCFT=3&amp;window=popup_no_bar&amp;width=385&amp;height=120&amp;START_MAXIMIZED=FALSE&amp;creator=factset&amp;display_string=Audit"}</definedName>
    <definedName name="_706__FDSAUDITLINK__" hidden="1">{"fdsup://directions/FAT Viewer?action=UPDATE&amp;creator=factset&amp;DYN_ARGS=TRUE&amp;DOC_NAME=FAT:FQL_AUDITING_CLIENT_TEMPLATE.FAT&amp;display_string=Audit&amp;VAR:KEY=CBKJSRMXWD&amp;VAR:QUERY=RkZfQ0FQRVgoQU5OLDIwMDgp&amp;WINDOW=FIRST_POPUP&amp;HEIGHT=450&amp;WIDTH=450&amp;START_MAXIMIZED=FALS","E&amp;VAR:CALENDAR=FIVEDAY&amp;VAR:SYMBOL=775943&amp;VAR:INDEX=0"}</definedName>
    <definedName name="_707__FDSAUDITLINK__" hidden="1">{"fdsup://directions/FAT Viewer?action=UPDATE&amp;creator=factset&amp;DYN_ARGS=TRUE&amp;DOC_NAME=FAT:FQL_AUDITING_CLIENT_TEMPLATE.FAT&amp;display_string=Audit&amp;VAR:KEY=QTEFETEHYZ&amp;VAR:QUERY=RkZfQ0FQRVgoQU5OLDIwMTAp&amp;WINDOW=FIRST_POPUP&amp;HEIGHT=450&amp;WIDTH=450&amp;START_MAXIMIZED=FALS","E&amp;VAR:CALENDAR=FIVEDAY&amp;VAR:SYMBOL=775943&amp;VAR:INDEX=0"}</definedName>
    <definedName name="_708__FDSAUDITLINK__" hidden="1">{"fdsup://directions/FAT Viewer?action=UPDATE&amp;creator=factset&amp;DYN_ARGS=TRUE&amp;DOC_NAME=FAT:FQL_AUDITING_CLIENT_TEMPLATE.FAT&amp;display_string=Audit&amp;VAR:KEY=DUPGJQHMVE&amp;VAR:QUERY=RkZfTkVUX0lOQyhBTk4sMjAwOSk=&amp;WINDOW=FIRST_POPUP&amp;HEIGHT=450&amp;WIDTH=450&amp;START_MAXIMIZED=","FALSE&amp;VAR:CALENDAR=FIVEDAY&amp;VAR:SYMBOL=775943&amp;VAR:INDEX=0"}</definedName>
    <definedName name="_709__FDSAUDITLINK__" hidden="1">{"fdsup://directions/FAT Viewer?action=UPDATE&amp;creator=factset&amp;DYN_ARGS=TRUE&amp;DOC_NAME=FAT:FQL_AUDITING_CLIENT_TEMPLATE.FAT&amp;display_string=Audit&amp;VAR:KEY=LOBCZOVITO&amp;VAR:QUERY=RkZfTkVUX0lOQyhBTk4sMjAxMSk=&amp;WINDOW=FIRST_POPUP&amp;HEIGHT=450&amp;WIDTH=450&amp;START_MAXIMIZED=","FALSE&amp;VAR:CALENDAR=FIVEDAY&amp;VAR:SYMBOL=775943&amp;VAR:INDEX=0"}</definedName>
    <definedName name="_71__FDSAUDITLINK__" hidden="1">{"fdsup://directions/FAT Viewer?action=UPDATE&amp;creator=factset&amp;DYN_ARGS=TRUE&amp;DOC_NAME=FAT:FQL_AUDITING_CLIENT_TEMPLATE.FAT&amp;display_string=Audit&amp;VAR:KEY=XGFIHWNSPI&amp;VAR:QUERY=RkZfRUJJVF9JQignQU5OJywzNDY5OSwsLCwnR0JQJyk=&amp;WINDOW=FIRST_POPUP&amp;HEIGHT=450&amp;WIDTH=450&amp;","START_MAXIMIZED=FALSE&amp;VAR:CALENDAR=FIVEDAY&amp;VAR:SYMBOL=011827&amp;VAR:INDEX=0"}</definedName>
    <definedName name="_710__FDSAUDITLINK__" hidden="1">{"fdsup://directions/FAT Viewer?action=UPDATE&amp;creator=factset&amp;DYN_ARGS=TRUE&amp;DOC_NAME=FAT:FQL_AUDITING_CLIENT_TEMPLATE.FAT&amp;display_string=Audit&amp;VAR:KEY=JCXYRENYPE&amp;VAR:QUERY=RkZfRU5UUlBSX1ZBTF9EQUlMWSgwLCwsLCwnRElMJyk=&amp;WINDOW=FIRST_POPUP&amp;HEIGHT=450&amp;WIDTH=450&amp;","START_MAXIMIZED=FALSE&amp;VAR:CALENDAR=FIVEDAY&amp;VAR:SYMBOL=B5TMSP&amp;VAR:INDEX=0"}</definedName>
    <definedName name="_711__FDSAUDITLINK__" hidden="1">{"fdsup://Directions/FactSet Auditing Viewer?action=AUDIT_VALUE&amp;DB=129&amp;ID1=B5TMSP&amp;VALUEID=01001&amp;SDATE=2010&amp;PERIODTYPE=ANN_STD&amp;SCFT=3&amp;window=popup_no_bar&amp;width=385&amp;height=120&amp;START_MAXIMIZED=FALSE&amp;creator=factset&amp;display_string=Audit"}</definedName>
    <definedName name="_712__FDSAUDITLINK__" hidden="1">{"fdsup://directions/FAT Viewer?action=UPDATE&amp;creator=factset&amp;DYN_ARGS=TRUE&amp;DOC_NAME=FAT:FQL_AUDITING_CLIENT_TEMPLATE.FAT&amp;display_string=Audit&amp;VAR:KEY=UTWHIXUHAX&amp;VAR:QUERY=RkZfRUJJVERBX09QRVIoQU5OLDIwMDkp&amp;WINDOW=FIRST_POPUP&amp;HEIGHT=450&amp;WIDTH=450&amp;START_MAXIMI","ZED=FALSE&amp;VAR:CALENDAR=FIVEDAY&amp;VAR:SYMBOL=B5TMSP&amp;VAR:INDEX=0"}</definedName>
    <definedName name="_713__FDSAUDITLINK__" hidden="1">{"fdsup://directions/FAT Viewer?action=UPDATE&amp;creator=factset&amp;DYN_ARGS=TRUE&amp;DOC_NAME=FAT:FQL_AUDITING_CLIENT_TEMPLATE.FAT&amp;display_string=Audit&amp;VAR:KEY=UBWROFUHMZ&amp;VAR:QUERY=RkZfRUJJVERBX09QRVIoQU5OLDIwMTEp&amp;WINDOW=FIRST_POPUP&amp;HEIGHT=450&amp;WIDTH=450&amp;START_MAXIMI","ZED=FALSE&amp;VAR:CALENDAR=FIVEDAY&amp;VAR:SYMBOL=B5TMSP&amp;VAR:INDEX=0"}</definedName>
    <definedName name="_714__FDSAUDITLINK__" hidden="1">{"fdsup://Directions/FactSet Auditing Viewer?action=AUDIT_VALUE&amp;DB=129&amp;ID1=B5TMSP&amp;VALUEID=01250&amp;SDATE=2010&amp;PERIODTYPE=ANN_STD&amp;SCFT=3&amp;window=popup_no_bar&amp;width=385&amp;height=120&amp;START_MAXIMIZED=FALSE&amp;creator=factset&amp;display_string=Audit"}</definedName>
    <definedName name="_715__FDSAUDITLINK__" hidden="1">{"fdsup://directions/FAT Viewer?action=UPDATE&amp;creator=factset&amp;DYN_ARGS=TRUE&amp;DOC_NAME=FAT:FQL_AUDITING_CLIENT_TEMPLATE.FAT&amp;display_string=Audit&amp;VAR:KEY=ALWPAZUXCX&amp;VAR:QUERY=RkZfQ0FQRVgoQU5OLDIwMDkp&amp;WINDOW=FIRST_POPUP&amp;HEIGHT=450&amp;WIDTH=450&amp;START_MAXIMIZED=FALS","E&amp;VAR:CALENDAR=FIVEDAY&amp;VAR:SYMBOL=B5TMSP&amp;VAR:INDEX=0"}</definedName>
    <definedName name="_716__FDSAUDITLINK__" hidden="1">{"fdsup://directions/FAT Viewer?action=UPDATE&amp;creator=factset&amp;DYN_ARGS=TRUE&amp;DOC_NAME=FAT:FQL_AUDITING_CLIENT_TEMPLATE.FAT&amp;display_string=Audit&amp;VAR:KEY=OLMJABKBQN&amp;VAR:QUERY=RkZfQ0FQRVgoQU5OLDIwMTEp&amp;WINDOW=FIRST_POPUP&amp;HEIGHT=450&amp;WIDTH=450&amp;START_MAXIMIZED=FALS","E&amp;VAR:CALENDAR=FIVEDAY&amp;VAR:SYMBOL=B5TMSP&amp;VAR:INDEX=0"}</definedName>
    <definedName name="_717__FDSAUDITLINK__" hidden="1">{"fdsup://directions/FAT Viewer?action=UPDATE&amp;creator=factset&amp;DYN_ARGS=TRUE&amp;DOC_NAME=FAT:FQL_AUDITING_CLIENT_TEMPLATE.FAT&amp;display_string=Audit&amp;VAR:KEY=DYJMXURWZU&amp;VAR:QUERY=RkZfTkVUX0lOQyhBTk4sMjAwOCk=&amp;WINDOW=FIRST_POPUP&amp;HEIGHT=450&amp;WIDTH=450&amp;START_MAXIMIZED=","FALSE&amp;VAR:CALENDAR=FIVEDAY&amp;VAR:SYMBOL=B5TMSP&amp;VAR:INDEX=0"}</definedName>
    <definedName name="_718__FDSAUDITLINK__" hidden="1">{"fdsup://directions/FAT Viewer?action=UPDATE&amp;creator=factset&amp;DYN_ARGS=TRUE&amp;DOC_NAME=FAT:FQL_AUDITING_CLIENT_TEMPLATE.FAT&amp;display_string=Audit&amp;VAR:KEY=ZKNUNIFWRQ&amp;VAR:QUERY=RkZfTkVUX0lOQyhBTk4sMjAxMCk=&amp;WINDOW=FIRST_POPUP&amp;HEIGHT=450&amp;WIDTH=450&amp;START_MAXIMIZED=","FALSE&amp;VAR:CALENDAR=FIVEDAY&amp;VAR:SYMBOL=B5TMSP&amp;VAR:INDEX=0"}</definedName>
    <definedName name="_719__FDSAUDITLINK__" hidden="1">{"fdsup://Directions/FactSet Auditing Viewer?action=AUDIT_VALUE&amp;DB=129&amp;ID1=074482&amp;VALUEID=01001&amp;SDATE=2009&amp;PERIODTYPE=ANN_STD&amp;SCFT=3&amp;window=popup_no_bar&amp;width=385&amp;height=120&amp;START_MAXIMIZED=FALSE&amp;creator=factset&amp;display_string=Audit"}</definedName>
    <definedName name="_72__FDSAUDITLINK__" hidden="1">{"fdsup://directions/FAT Viewer?action=UPDATE&amp;creator=factset&amp;DYN_ARGS=TRUE&amp;DOC_NAME=FAT:FQL_AUDITING_CLIENT_TEMPLATE.FAT&amp;display_string=Audit&amp;VAR:KEY=DAZORKROBC&amp;VAR:QUERY=RkZfRUJJVF9JQignQU5OJywzNDMzNCwsLCwnR0JQJyk=&amp;WINDOW=FIRST_POPUP&amp;HEIGHT=450&amp;WIDTH=450&amp;","START_MAXIMIZED=FALSE&amp;VAR:CALENDAR=FIVEDAY&amp;VAR:SYMBOL=011827&amp;VAR:INDEX=0"}</definedName>
    <definedName name="_720__FDSAUDITLINK__" hidden="1">{"fdsup://directions/FAT Viewer?action=UPDATE&amp;creator=factset&amp;DYN_ARGS=TRUE&amp;DOC_NAME=FAT:FQL_AUDITING_CLIENT_TEMPLATE.FAT&amp;display_string=Audit&amp;VAR:KEY=FIVONOFYJU&amp;VAR:QUERY=RkZfRUJJVERBX09QRVIoQU5OLDIwMDgp&amp;WINDOW=FIRST_POPUP&amp;HEIGHT=450&amp;WIDTH=450&amp;START_MAXIMI","ZED=FALSE&amp;VAR:CALENDAR=FIVEDAY&amp;VAR:SYMBOL=074482&amp;VAR:INDEX=0"}</definedName>
    <definedName name="_721__FDSAUDITLINK__" hidden="1">{"fdsup://Directions/FactSet Auditing Viewer?action=AUDIT_VALUE&amp;DB=129&amp;ID1=074482&amp;VALUEID=01250&amp;SDATE=2009&amp;PERIODTYPE=ANN_STD&amp;SCFT=3&amp;window=popup_no_bar&amp;width=385&amp;height=120&amp;START_MAXIMIZED=FALSE&amp;creator=factset&amp;display_string=Audit"}</definedName>
    <definedName name="_722__FDSAUDITLINK__" hidden="1">{"fdsup://directions/FAT Viewer?action=UPDATE&amp;creator=factset&amp;DYN_ARGS=TRUE&amp;DOC_NAME=FAT:FQL_AUDITING_CLIENT_TEMPLATE.FAT&amp;display_string=Audit&amp;VAR:KEY=KTQVIJWNMP&amp;VAR:QUERY=RkZfQ0FQRVgoQU5OLDIwMDgp&amp;WINDOW=FIRST_POPUP&amp;HEIGHT=450&amp;WIDTH=450&amp;START_MAXIMIZED=FALS","E&amp;VAR:CALENDAR=FIVEDAY&amp;VAR:SYMBOL=074482&amp;VAR:INDEX=0"}</definedName>
    <definedName name="_723__FDSAUDITLINK__" hidden="1">{"fdsup://directions/FAT Viewer?action=UPDATE&amp;creator=factset&amp;DYN_ARGS=TRUE&amp;DOC_NAME=FAT:FQL_AUDITING_CLIENT_TEMPLATE.FAT&amp;display_string=Audit&amp;VAR:KEY=LURIZEDMFI&amp;VAR:QUERY=RkZfTkVUX0lOQyhBTk4sMjAwOSk=&amp;WINDOW=FIRST_POPUP&amp;HEIGHT=450&amp;WIDTH=450&amp;START_MAXIMIZED=","FALSE&amp;VAR:CALENDAR=FIVEDAY&amp;VAR:SYMBOL=074482&amp;VAR:INDEX=0"}</definedName>
    <definedName name="_724__FDSAUDITLINK__" hidden="1">{"fdsup://directions/FAT Viewer?action=UPDATE&amp;creator=factset&amp;DYN_ARGS=TRUE&amp;DOC_NAME=FAT:FQL_AUDITING_CLIENT_TEMPLATE.FAT&amp;display_string=Audit&amp;VAR:KEY=LIFUPEPAFS&amp;VAR:QUERY=RkZfRU5UUlBSX1ZBTF9EQUlMWSgwLCwsLCwnRElMJyk=&amp;WINDOW=FIRST_POPUP&amp;HEIGHT=450&amp;WIDTH=450&amp;","START_MAXIMIZED=FALSE&amp;VAR:CALENDAR=FIVEDAY&amp;VAR:SYMBOL=554197&amp;VAR:INDEX=0"}</definedName>
    <definedName name="_725__FDSAUDITLINK__" hidden="1">{"fdsup://Directions/FactSet Auditing Viewer?action=AUDIT_VALUE&amp;DB=129&amp;ID1=554197&amp;VALUEID=01001&amp;SDATE=2008&amp;PERIODTYPE=ANN_STD&amp;SCFT=3&amp;window=popup_no_bar&amp;width=385&amp;height=120&amp;START_MAXIMIZED=FALSE&amp;creator=factset&amp;display_string=Audit"}</definedName>
    <definedName name="_726__FDSAUDITLINK__" hidden="1">{"fdsup://Directions/FactSet Auditing Viewer?action=AUDIT_VALUE&amp;DB=129&amp;ID1=554197&amp;VALUEID=01001&amp;SDATE=2010&amp;PERIODTYPE=ANN_STD&amp;SCFT=3&amp;window=popup_no_bar&amp;width=385&amp;height=120&amp;START_MAXIMIZED=FALSE&amp;creator=factset&amp;display_string=Audit"}</definedName>
    <definedName name="_727__FDSAUDITLINK__" hidden="1">{"fdsup://directions/FAT Viewer?action=UPDATE&amp;creator=factset&amp;DYN_ARGS=TRUE&amp;DOC_NAME=FAT:FQL_AUDITING_CLIENT_TEMPLATE.FAT&amp;display_string=Audit&amp;VAR:KEY=XYHUDQJKHY&amp;VAR:QUERY=RkZfRUJJVERBX09QRVIoQU5OLDIwMDkp&amp;WINDOW=FIRST_POPUP&amp;HEIGHT=450&amp;WIDTH=450&amp;START_MAXIMI","ZED=FALSE&amp;VAR:CALENDAR=FIVEDAY&amp;VAR:SYMBOL=554197&amp;VAR:INDEX=0"}</definedName>
    <definedName name="_728__FDSAUDITLINK__" hidden="1">{"fdsup://directions/FAT Viewer?action=UPDATE&amp;creator=factset&amp;DYN_ARGS=TRUE&amp;DOC_NAME=FAT:FQL_AUDITING_CLIENT_TEMPLATE.FAT&amp;display_string=Audit&amp;VAR:KEY=AZYZGXUBIB&amp;VAR:QUERY=RkZfRUJJVERBX09QRVIoQU5OLDIwMTEp&amp;WINDOW=FIRST_POPUP&amp;HEIGHT=450&amp;WIDTH=450&amp;START_MAXIMI","ZED=FALSE&amp;VAR:CALENDAR=FIVEDAY&amp;VAR:SYMBOL=554197&amp;VAR:INDEX=0"}</definedName>
    <definedName name="_729__FDSAUDITLINK__" hidden="1">{"fdsup://Directions/FactSet Auditing Viewer?action=AUDIT_VALUE&amp;DB=129&amp;ID1=554197&amp;VALUEID=01250&amp;SDATE=2008&amp;PERIODTYPE=ANN_STD&amp;SCFT=3&amp;window=popup_no_bar&amp;width=385&amp;height=120&amp;START_MAXIMIZED=FALSE&amp;creator=factset&amp;display_string=Audit"}</definedName>
    <definedName name="_73__FDSAUDITLINK__" hidden="1">{"fdsup://directions/FAT Viewer?action=UPDATE&amp;creator=factset&amp;DYN_ARGS=TRUE&amp;DOC_NAME=FAT:FQL_AUDITING_CLIENT_TEMPLATE.FAT&amp;display_string=Audit&amp;VAR:KEY=DQFSNMDKPK&amp;VAR:QUERY=RkZfRUJJVF9JQignQU5OJywzMzk2OSwsLCwnR0JQJyk=&amp;WINDOW=FIRST_POPUP&amp;HEIGHT=450&amp;WIDTH=450&amp;","START_MAXIMIZED=FALSE&amp;VAR:CALENDAR=FIVEDAY&amp;VAR:SYMBOL=011827&amp;VAR:INDEX=0"}</definedName>
    <definedName name="_730__FDSAUDITLINK__" hidden="1">{"fdsup://Directions/FactSet Auditing Viewer?action=AUDIT_VALUE&amp;DB=129&amp;ID1=554197&amp;VALUEID=01250&amp;SDATE=2010&amp;PERIODTYPE=ANN_STD&amp;SCFT=3&amp;window=popup_no_bar&amp;width=385&amp;height=120&amp;START_MAXIMIZED=FALSE&amp;creator=factset&amp;display_string=Audit"}</definedName>
    <definedName name="_731__FDSAUDITLINK__" hidden="1">{"fdsup://directions/FAT Viewer?action=UPDATE&amp;creator=factset&amp;DYN_ARGS=TRUE&amp;DOC_NAME=FAT:FQL_AUDITING_CLIENT_TEMPLATE.FAT&amp;display_string=Audit&amp;VAR:KEY=KHMDUXYFEP&amp;VAR:QUERY=RkZfQ0FQRVgoQU5OLDIwMDkp&amp;WINDOW=FIRST_POPUP&amp;HEIGHT=450&amp;WIDTH=450&amp;START_MAXIMIZED=FALS","E&amp;VAR:CALENDAR=FIVEDAY&amp;VAR:SYMBOL=554197&amp;VAR:INDEX=0"}</definedName>
    <definedName name="_732__FDSAUDITLINK__" hidden="1">{"fdsup://directions/FAT Viewer?action=UPDATE&amp;creator=factset&amp;DYN_ARGS=TRUE&amp;DOC_NAME=FAT:FQL_AUDITING_CLIENT_TEMPLATE.FAT&amp;display_string=Audit&amp;VAR:KEY=NSFCBCFKTQ&amp;VAR:QUERY=RkZfQ0FQRVgoQU5OLDIwMTEp&amp;WINDOW=FIRST_POPUP&amp;HEIGHT=450&amp;WIDTH=450&amp;START_MAXIMIZED=FALS","E&amp;VAR:CALENDAR=FIVEDAY&amp;VAR:SYMBOL=554197&amp;VAR:INDEX=0"}</definedName>
    <definedName name="_733__FDSAUDITLINK__" hidden="1">{"fdsup://directions/FAT Viewer?action=UPDATE&amp;creator=factset&amp;DYN_ARGS=TRUE&amp;DOC_NAME=FAT:FQL_AUDITING_CLIENT_TEMPLATE.FAT&amp;display_string=Audit&amp;VAR:KEY=LULEHSBAPU&amp;VAR:QUERY=RkZfTkVUX0lOQyhBTk4sMjAwOCk=&amp;WINDOW=FIRST_POPUP&amp;HEIGHT=450&amp;WIDTH=450&amp;START_MAXIMIZED=","FALSE&amp;VAR:CALENDAR=FIVEDAY&amp;VAR:SYMBOL=554197&amp;VAR:INDEX=0"}</definedName>
    <definedName name="_734__FDSAUDITLINK__" hidden="1">{"fdsup://directions/FAT Viewer?action=UPDATE&amp;creator=factset&amp;DYN_ARGS=TRUE&amp;DOC_NAME=FAT:FQL_AUDITING_CLIENT_TEMPLATE.FAT&amp;display_string=Audit&amp;VAR:KEY=YVCXUDMBOT&amp;VAR:QUERY=RkZfTkVUX0lOQyhBTk4sMjAxMCk=&amp;WINDOW=FIRST_POPUP&amp;HEIGHT=450&amp;WIDTH=450&amp;START_MAXIMIZED=","FALSE&amp;VAR:CALENDAR=FIVEDAY&amp;VAR:SYMBOL=554197&amp;VAR:INDEX=0"}</definedName>
    <definedName name="_735__FDSAUDITLINK__" hidden="1">{"fdsup://Directions/FactSet Auditing Viewer?action=AUDIT_VALUE&amp;DB=129&amp;ID1=594431&amp;VALUEID=01001&amp;SDATE=2009&amp;PERIODTYPE=ANN_STD&amp;SCFT=3&amp;window=popup_no_bar&amp;width=385&amp;height=120&amp;START_MAXIMIZED=FALSE&amp;creator=factset&amp;display_string=Audit"}</definedName>
    <definedName name="_736__FDSAUDITLINK__" hidden="1">{"fdsup://Directions/FactSet Auditing Viewer?action=AUDIT_VALUE&amp;DB=129&amp;ID1=594431&amp;VALUEID=01001&amp;SDATE=2011&amp;PERIODTYPE=ANN_STD&amp;SCFT=3&amp;window=popup_no_bar&amp;width=385&amp;height=120&amp;START_MAXIMIZED=FALSE&amp;creator=factset&amp;display_string=Audit"}</definedName>
    <definedName name="_737__FDSAUDITLINK__" hidden="1">{"fdsup://directions/FAT Viewer?action=UPDATE&amp;creator=factset&amp;DYN_ARGS=TRUE&amp;DOC_NAME=FAT:FQL_AUDITING_CLIENT_TEMPLATE.FAT&amp;display_string=Audit&amp;VAR:KEY=FSRUXENCRS&amp;VAR:QUERY=RkZfRUJJVERBX09QRVIoQU5OLDIwMDgp&amp;WINDOW=FIRST_POPUP&amp;HEIGHT=450&amp;WIDTH=450&amp;START_MAXIMI","ZED=FALSE&amp;VAR:CALENDAR=FIVEDAY&amp;VAR:SYMBOL=594431&amp;VAR:INDEX=0"}</definedName>
    <definedName name="_738__FDSAUDITLINK__" hidden="1">{"fdsup://directions/FAT Viewer?action=UPDATE&amp;creator=factset&amp;DYN_ARGS=TRUE&amp;DOC_NAME=FAT:FQL_AUDITING_CLIENT_TEMPLATE.FAT&amp;display_string=Audit&amp;VAR:KEY=HARINCHOLW&amp;VAR:QUERY=RkZfRUJJVERBX09QRVIoQU5OLDIwMTAp&amp;WINDOW=FIRST_POPUP&amp;HEIGHT=450&amp;WIDTH=450&amp;START_MAXIMI","ZED=FALSE&amp;VAR:CALENDAR=FIVEDAY&amp;VAR:SYMBOL=594431&amp;VAR:INDEX=0"}</definedName>
    <definedName name="_739__FDSAUDITLINK__" hidden="1">{"fdsup://directions/FAT Viewer?action=UPDATE&amp;creator=factset&amp;DYN_ARGS=TRUE&amp;DOC_NAME=FAT:FQL_AUDITING_CLIENT_TEMPLATE.FAT&amp;display_string=Audit&amp;VAR:KEY=WVCLIDEHYJ&amp;VAR:QUERY=RkZfRUJJVF9PUEVSKEFOTiwyMDA5KQ==&amp;WINDOW=FIRST_POPUP&amp;HEIGHT=450&amp;WIDTH=450&amp;START_MAXIMI","ZED=FALSE&amp;VAR:CALENDAR=FIVEDAY&amp;VAR:SYMBOL=594431&amp;VAR:INDEX=0"}</definedName>
    <definedName name="_74__FDSAUDITLINK__" hidden="1">{"fdsup://directions/FAT Viewer?action=UPDATE&amp;creator=factset&amp;DYN_ARGS=TRUE&amp;DOC_NAME=FAT:FQL_AUDITING_CLIENT_TEMPLATE.FAT&amp;display_string=Audit&amp;VAR:KEY=JUXWFIHMNW&amp;VAR:QUERY=RkZfRUJJVF9JQignQU5OJywzMzYwMywsLCwnR0JQJyk=&amp;WINDOW=FIRST_POPUP&amp;HEIGHT=450&amp;WIDTH=450&amp;","START_MAXIMIZED=FALSE&amp;VAR:CALENDAR=FIVEDAY&amp;VAR:SYMBOL=011827&amp;VAR:INDEX=0"}</definedName>
    <definedName name="_740__FDSAUDITLINK__" hidden="1">{"fdsup://directions/FAT Viewer?action=UPDATE&amp;creator=factset&amp;DYN_ARGS=TRUE&amp;DOC_NAME=FAT:FQL_AUDITING_CLIENT_TEMPLATE.FAT&amp;display_string=Audit&amp;VAR:KEY=UBYNAXQVCR&amp;VAR:QUERY=RkZfRUJJVF9PUEVSKEFOTiwyMDEwKQ==&amp;WINDOW=FIRST_POPUP&amp;HEIGHT=450&amp;WIDTH=450&amp;START_MAXIMI","ZED=FALSE&amp;VAR:CALENDAR=FIVEDAY&amp;VAR:SYMBOL=594431&amp;VAR:INDEX=0"}</definedName>
    <definedName name="_741__FDSAUDITLINK__" hidden="1">{"fdsup://directions/FAT Viewer?action=UPDATE&amp;creator=factset&amp;DYN_ARGS=TRUE&amp;DOC_NAME=FAT:FQL_AUDITING_CLIENT_TEMPLATE.FAT&amp;display_string=Audit&amp;VAR:KEY=YNIJCVCRYT&amp;VAR:QUERY=RkZfQ0FQRVgoQU5OLDIwMDgp&amp;WINDOW=FIRST_POPUP&amp;HEIGHT=450&amp;WIDTH=450&amp;START_MAXIMIZED=FALS","E&amp;VAR:CALENDAR=FIVEDAY&amp;VAR:SYMBOL=594431&amp;VAR:INDEX=0"}</definedName>
    <definedName name="_742__FDSAUDITLINK__" hidden="1">{"fdsup://directions/FAT Viewer?action=UPDATE&amp;creator=factset&amp;DYN_ARGS=TRUE&amp;DOC_NAME=FAT:FQL_AUDITING_CLIENT_TEMPLATE.FAT&amp;display_string=Audit&amp;VAR:KEY=CDADYLKDQH&amp;VAR:QUERY=RkZfQ0FQRVgoQU5OLDIwMTAp&amp;WINDOW=FIRST_POPUP&amp;HEIGHT=450&amp;WIDTH=450&amp;START_MAXIMIZED=FALS","E&amp;VAR:CALENDAR=FIVEDAY&amp;VAR:SYMBOL=594431&amp;VAR:INDEX=0"}</definedName>
    <definedName name="_743__FDSAUDITLINK__" hidden="1">{"fdsup://directions/FAT Viewer?action=UPDATE&amp;creator=factset&amp;DYN_ARGS=TRUE&amp;DOC_NAME=FAT:FQL_AUDITING_CLIENT_TEMPLATE.FAT&amp;display_string=Audit&amp;VAR:KEY=DQRMRERGDO&amp;VAR:QUERY=RkZfTkVUX0lOQyhBTk4sMjAwOSk=&amp;WINDOW=FIRST_POPUP&amp;HEIGHT=450&amp;WIDTH=450&amp;START_MAXIMIZED=","FALSE&amp;VAR:CALENDAR=FIVEDAY&amp;VAR:SYMBOL=594431&amp;VAR:INDEX=0"}</definedName>
    <definedName name="_744__FDSAUDITLINK__" hidden="1">{"fdsup://directions/FAT Viewer?action=UPDATE&amp;creator=factset&amp;DYN_ARGS=TRUE&amp;DOC_NAME=FAT:FQL_AUDITING_CLIENT_TEMPLATE.FAT&amp;display_string=Audit&amp;VAR:KEY=TMFOLCPEHE&amp;VAR:QUERY=RkZfTkVUX0lOQyhBTk4sMjAxMSk=&amp;WINDOW=FIRST_POPUP&amp;HEIGHT=450&amp;WIDTH=450&amp;START_MAXIMIZED=","FALSE&amp;VAR:CALENDAR=FIVEDAY&amp;VAR:SYMBOL=594431&amp;VAR:INDEX=0"}</definedName>
    <definedName name="_745__FDSAUDITLINK__" hidden="1">{"fdsup://directions/FAT Viewer?action=UPDATE&amp;creator=factset&amp;DYN_ARGS=TRUE&amp;DOC_NAME=FAT:FQL_AUDITING_CLIENT_TEMPLATE.FAT&amp;display_string=Audit&amp;VAR:KEY=ZCFQVCRSFI&amp;VAR:QUERY=RkZfRU5UUlBSX1ZBTF9EQUlMWSgwLCwsLCwnRElMJyk=&amp;WINDOW=FIRST_POPUP&amp;HEIGHT=450&amp;WIDTH=450&amp;","START_MAXIMIZED=FALSE&amp;VAR:CALENDAR=FIVEDAY&amp;VAR:SYMBOL=597229&amp;VAR:INDEX=0"}</definedName>
    <definedName name="_746__FDSAUDITLINK__" hidden="1">{"fdsup://Directions/FactSet Auditing Viewer?action=AUDIT_VALUE&amp;DB=129&amp;ID1=597229&amp;VALUEID=01001&amp;SDATE=2010&amp;PERIODTYPE=ANN_STD&amp;SCFT=3&amp;window=popup_no_bar&amp;width=385&amp;height=120&amp;START_MAXIMIZED=FALSE&amp;creator=factset&amp;display_string=Audit"}</definedName>
    <definedName name="_747__FDSAUDITLINK__" hidden="1">{"fdsup://directions/FAT Viewer?action=UPDATE&amp;creator=factset&amp;DYN_ARGS=TRUE&amp;DOC_NAME=FAT:FQL_AUDITING_CLIENT_TEMPLATE.FAT&amp;display_string=Audit&amp;VAR:KEY=VOZWHYFMHY&amp;VAR:QUERY=RkZfRUJJVERBX09QRVIoQU5OLDIwMDkp&amp;WINDOW=FIRST_POPUP&amp;HEIGHT=450&amp;WIDTH=450&amp;START_MAXIMI","ZED=FALSE&amp;VAR:CALENDAR=FIVEDAY&amp;VAR:SYMBOL=597229&amp;VAR:INDEX=0"}</definedName>
    <definedName name="_748__FDSAUDITLINK__" hidden="1">{"fdsup://directions/FAT Viewer?action=UPDATE&amp;creator=factset&amp;DYN_ARGS=TRUE&amp;DOC_NAME=FAT:FQL_AUDITING_CLIENT_TEMPLATE.FAT&amp;display_string=Audit&amp;VAR:KEY=QXELEBODEP&amp;VAR:QUERY=RkZfRUJJVERBX09QRVIoQU5OLDIwMTEp&amp;WINDOW=FIRST_POPUP&amp;HEIGHT=450&amp;WIDTH=450&amp;START_MAXIMI","ZED=FALSE&amp;VAR:CALENDAR=FIVEDAY&amp;VAR:SYMBOL=597229&amp;VAR:INDEX=0"}</definedName>
    <definedName name="_749__FDSAUDITLINK__" hidden="1">{"fdsup://Directions/FactSet Auditing Viewer?action=AUDIT_VALUE&amp;DB=129&amp;ID1=597229&amp;VALUEID=01250&amp;SDATE=2010&amp;PERIODTYPE=ANN_STD&amp;SCFT=3&amp;window=popup_no_bar&amp;width=385&amp;height=120&amp;START_MAXIMIZED=FALSE&amp;creator=factset&amp;display_string=Audit"}</definedName>
    <definedName name="_75__FDSAUDITLINK__" hidden="1">{"fdsup://directions/FAT Viewer?action=UPDATE&amp;creator=factset&amp;DYN_ARGS=TRUE&amp;DOC_NAME=FAT:FQL_AUDITING_CLIENT_TEMPLATE.FAT&amp;display_string=Audit&amp;VAR:KEY=NCXGLIPCPS&amp;VAR:QUERY=RkZfRUJJVF9JQignQU5OJywzMzIzOCwsLCwnR0JQJyk=&amp;WINDOW=FIRST_POPUP&amp;HEIGHT=450&amp;WIDTH=450&amp;","START_MAXIMIZED=FALSE&amp;VAR:CALENDAR=FIVEDAY&amp;VAR:SYMBOL=011827&amp;VAR:INDEX=0"}</definedName>
    <definedName name="_750__FDSAUDITLINK__" hidden="1">{"fdsup://directions/FAT Viewer?action=UPDATE&amp;creator=factset&amp;DYN_ARGS=TRUE&amp;DOC_NAME=FAT:FQL_AUDITING_CLIENT_TEMPLATE.FAT&amp;display_string=Audit&amp;VAR:KEY=KXANEXMTEP&amp;VAR:QUERY=RkZfQ0FQRVgoQU5OLDIwMDkp&amp;WINDOW=FIRST_POPUP&amp;HEIGHT=450&amp;WIDTH=450&amp;START_MAXIMIZED=FALS","E&amp;VAR:CALENDAR=FIVEDAY&amp;VAR:SYMBOL=597229&amp;VAR:INDEX=0"}</definedName>
    <definedName name="_751__FDSAUDITLINK__" hidden="1">{"fdsup://directions/FAT Viewer?action=UPDATE&amp;creator=factset&amp;DYN_ARGS=TRUE&amp;DOC_NAME=FAT:FQL_AUDITING_CLIENT_TEMPLATE.FAT&amp;display_string=Audit&amp;VAR:KEY=NYPCJIBEVG&amp;VAR:QUERY=RkZfQ0FQRVgoQU5OLDIwMTEp&amp;WINDOW=FIRST_POPUP&amp;HEIGHT=450&amp;WIDTH=450&amp;START_MAXIMIZED=FALS","E&amp;VAR:CALENDAR=FIVEDAY&amp;VAR:SYMBOL=597229&amp;VAR:INDEX=0"}</definedName>
    <definedName name="_752__FDSAUDITLINK__" hidden="1">{"fdsup://directions/FAT Viewer?action=UPDATE&amp;creator=factset&amp;DYN_ARGS=TRUE&amp;DOC_NAME=FAT:FQL_AUDITING_CLIENT_TEMPLATE.FAT&amp;display_string=Audit&amp;VAR:KEY=FOPKDYBQDQ&amp;VAR:QUERY=RkZfTkVUX0lOQyhBTk4sMjAwOCk=&amp;WINDOW=FIRST_POPUP&amp;HEIGHT=450&amp;WIDTH=450&amp;START_MAXIMIZED=","FALSE&amp;VAR:CALENDAR=FIVEDAY&amp;VAR:SYMBOL=597229&amp;VAR:INDEX=0"}</definedName>
    <definedName name="_753__FDSAUDITLINK__" hidden="1">{"fdsup://directions/FAT Viewer?action=UPDATE&amp;creator=factset&amp;DYN_ARGS=TRUE&amp;DOC_NAME=FAT:FQL_AUDITING_CLIENT_TEMPLATE.FAT&amp;display_string=Audit&amp;VAR:KEY=UZYPWZQBMN&amp;VAR:QUERY=RkZfTkVUX0lOQyhBTk4sMjAxMCk=&amp;WINDOW=FIRST_POPUP&amp;HEIGHT=450&amp;WIDTH=450&amp;START_MAXIMIZED=","FALSE&amp;VAR:CALENDAR=FIVEDAY&amp;VAR:SYMBOL=597229&amp;VAR:INDEX=0"}</definedName>
    <definedName name="_754__FDSAUDITLINK__" hidden="1">{"fdsup://directions/FAT Viewer?action=UPDATE&amp;creator=factset&amp;DYN_ARGS=TRUE&amp;DOC_NAME=FAT:FQL_AUDITING_CLIENT_TEMPLATE.FAT&amp;display_string=Audit&amp;VAR:KEY=OLCBODQZIZ&amp;VAR:QUERY=RkZfRU5UUlBSX1ZBTF9EQUlMWSgwLCwsLCwnRElMJyk=&amp;WINDOW=FIRST_POPUP&amp;HEIGHT=450&amp;WIDTH=450&amp;","START_MAXIMIZED=FALSE&amp;VAR:CALENDAR=FIVEDAY&amp;VAR:SYMBOL=B4YCDF&amp;VAR:INDEX=0"}</definedName>
    <definedName name="_755__FDSAUDITLINK__" hidden="1">{"fdsup://directions/FAT Viewer?action=UPDATE&amp;creator=factset&amp;DYN_ARGS=TRUE&amp;DOC_NAME=FAT:FQL_AUDITING_CLIENT_TEMPLATE.FAT&amp;display_string=Audit&amp;VAR:KEY=MJYLSTMJIN&amp;VAR:QUERY=RkZfRUJJVERBX09QRVIoQU5OLDIwMDkp&amp;WINDOW=FIRST_POPUP&amp;HEIGHT=450&amp;WIDTH=450&amp;START_MAXIMI","ZED=FALSE&amp;VAR:CALENDAR=FIVEDAY&amp;VAR:SYMBOL=B4YCDF&amp;VAR:INDEX=0"}</definedName>
    <definedName name="_756__FDSAUDITLINK__" hidden="1">{"fdsup://directions/FAT Viewer?action=UPDATE&amp;creator=factset&amp;DYN_ARGS=TRUE&amp;DOC_NAME=FAT:FQL_AUDITING_CLIENT_TEMPLATE.FAT&amp;display_string=Audit&amp;VAR:KEY=REXOLQTUDK&amp;VAR:QUERY=RkZfQ0FQRVgoQU5OLDIwMDkp&amp;WINDOW=FIRST_POPUP&amp;HEIGHT=450&amp;WIDTH=450&amp;START_MAXIMIZED=FALS","E&amp;VAR:CALENDAR=FIVEDAY&amp;VAR:SYMBOL=B4YCDF&amp;VAR:INDEX=0"}</definedName>
    <definedName name="_757__FDSAUDITLINK__" hidden="1">{"fdsup://directions/FAT Viewer?action=UPDATE&amp;creator=factset&amp;DYN_ARGS=TRUE&amp;DOC_NAME=FAT:FQL_AUDITING_CLIENT_TEMPLATE.FAT&amp;display_string=Audit&amp;VAR:KEY=GVYHWPAZAT&amp;VAR:QUERY=RkZfTkVUX0lOQyhBTk4sMjAwOCk=&amp;WINDOW=FIRST_POPUP&amp;HEIGHT=450&amp;WIDTH=450&amp;START_MAXIMIZED=","FALSE&amp;VAR:CALENDAR=FIVEDAY&amp;VAR:SYMBOL=B4YCDF&amp;VAR:INDEX=0"}</definedName>
    <definedName name="_758__FDSAUDITLINK__" hidden="1">{"fdsup://Directions/FactSet Auditing Viewer?action=AUDIT_VALUE&amp;DB=129&amp;ID1=B08559&amp;VALUEID=01001&amp;SDATE=2009&amp;PERIODTYPE=ANN_STD&amp;SCFT=3&amp;window=popup_no_bar&amp;width=385&amp;height=120&amp;START_MAXIMIZED=FALSE&amp;creator=factset&amp;display_string=Audit"}</definedName>
    <definedName name="_759__FDSAUDITLINK__" hidden="1">{"fdsup://Directions/FactSet Auditing Viewer?action=AUDIT_VALUE&amp;DB=129&amp;ID1=B08559&amp;VALUEID=01001&amp;SDATE=2011&amp;PERIODTYPE=ANN_STD&amp;SCFT=3&amp;window=popup_no_bar&amp;width=385&amp;height=120&amp;START_MAXIMIZED=FALSE&amp;creator=factset&amp;display_string=Audit"}</definedName>
    <definedName name="_76__FDSAUDITLINK__" hidden="1">{"fdsup://directions/FAT Viewer?action=UPDATE&amp;creator=factset&amp;DYN_ARGS=TRUE&amp;DOC_NAME=FAT:FQL_AUDITING_CLIENT_TEMPLATE.FAT&amp;display_string=Audit&amp;VAR:KEY=TYNCRINIBE&amp;VAR:QUERY=RkZfRUJJVF9JQignQU5OJywzMjg3MywsLCwnR0JQJyk=&amp;WINDOW=FIRST_POPUP&amp;HEIGHT=450&amp;WIDTH=450&amp;","START_MAXIMIZED=FALSE&amp;VAR:CALENDAR=FIVEDAY&amp;VAR:SYMBOL=011827&amp;VAR:INDEX=0"}</definedName>
    <definedName name="_760__FDSAUDITLINK__" hidden="1">{"fdsup://directions/FAT Viewer?action=UPDATE&amp;creator=factset&amp;DYN_ARGS=TRUE&amp;DOC_NAME=FAT:FQL_AUDITING_CLIENT_TEMPLATE.FAT&amp;display_string=Audit&amp;VAR:KEY=GTUPUZQNIT&amp;VAR:QUERY=RkZfRUJJVERBX09QRVIoQU5OLDIwMDgp&amp;WINDOW=FIRST_POPUP&amp;HEIGHT=450&amp;WIDTH=450&amp;START_MAXIMI","ZED=FALSE&amp;VAR:CALENDAR=FIVEDAY&amp;VAR:SYMBOL=B08559&amp;VAR:INDEX=0"}</definedName>
    <definedName name="_761__FDSAUDITLINK__" hidden="1">{"fdsup://directions/FAT Viewer?action=UPDATE&amp;creator=factset&amp;DYN_ARGS=TRUE&amp;DOC_NAME=FAT:FQL_AUDITING_CLIENT_TEMPLATE.FAT&amp;display_string=Audit&amp;VAR:KEY=OTCZCXGDAZ&amp;VAR:QUERY=RkZfRUJJVERBX09QRVIoQU5OLDIwMTAp&amp;WINDOW=FIRST_POPUP&amp;HEIGHT=450&amp;WIDTH=450&amp;START_MAXIMI","ZED=FALSE&amp;VAR:CALENDAR=FIVEDAY&amp;VAR:SYMBOL=B08559&amp;VAR:INDEX=0"}</definedName>
    <definedName name="_762__FDSAUDITLINK__" hidden="1">{"fdsup://directions/FAT Viewer?action=UPDATE&amp;creator=factset&amp;DYN_ARGS=TRUE&amp;DOC_NAME=FAT:FQL_AUDITING_CLIENT_TEMPLATE.FAT&amp;display_string=Audit&amp;VAR:KEY=BQHSRGRALW&amp;VAR:QUERY=RkZfRUJJVF9PUEVSKEFOTiwyMDA5KQ==&amp;WINDOW=FIRST_POPUP&amp;HEIGHT=450&amp;WIDTH=450&amp;START_MAXIMI","ZED=FALSE&amp;VAR:CALENDAR=FIVEDAY&amp;VAR:SYMBOL=B08559&amp;VAR:INDEX=0"}</definedName>
    <definedName name="_763__FDSAUDITLINK__" hidden="1">{"fdsup://directions/FAT Viewer?action=UPDATE&amp;creator=factset&amp;DYN_ARGS=TRUE&amp;DOC_NAME=FAT:FQL_AUDITING_CLIENT_TEMPLATE.FAT&amp;display_string=Audit&amp;VAR:KEY=ATATYXGDMN&amp;VAR:QUERY=RkZfRUJJVF9PUEVSKEFOTiwyMDEwKQ==&amp;WINDOW=FIRST_POPUP&amp;HEIGHT=450&amp;WIDTH=450&amp;START_MAXIMI","ZED=FALSE&amp;VAR:CALENDAR=FIVEDAY&amp;VAR:SYMBOL=B08559&amp;VAR:INDEX=0"}</definedName>
    <definedName name="_764__FDSAUDITLINK__" hidden="1">{"fdsup://directions/FAT Viewer?action=UPDATE&amp;creator=factset&amp;DYN_ARGS=TRUE&amp;DOC_NAME=FAT:FQL_AUDITING_CLIENT_TEMPLATE.FAT&amp;display_string=Audit&amp;VAR:KEY=RCRQBQJALI&amp;VAR:QUERY=RkZfQ0FQRVgoQU5OLDIwMDgp&amp;WINDOW=FIRST_POPUP&amp;HEIGHT=450&amp;WIDTH=450&amp;START_MAXIMIZED=FALS","E&amp;VAR:CALENDAR=FIVEDAY&amp;VAR:SYMBOL=B08559&amp;VAR:INDEX=0"}</definedName>
    <definedName name="_765__FDSAUDITLINK__" hidden="1">{"fdsup://directions/FAT Viewer?action=UPDATE&amp;creator=factset&amp;DYN_ARGS=TRUE&amp;DOC_NAME=FAT:FQL_AUDITING_CLIENT_TEMPLATE.FAT&amp;display_string=Audit&amp;VAR:KEY=HSLWBQPOFQ&amp;VAR:QUERY=RkZfQ0FQRVgoQU5OLDIwMTAp&amp;WINDOW=FIRST_POPUP&amp;HEIGHT=450&amp;WIDTH=450&amp;START_MAXIMIZED=FALS","E&amp;VAR:CALENDAR=FIVEDAY&amp;VAR:SYMBOL=B08559&amp;VAR:INDEX=0"}</definedName>
    <definedName name="_766__FDSAUDITLINK__" hidden="1">{"fdsup://directions/FAT Viewer?action=UPDATE&amp;creator=factset&amp;DYN_ARGS=TRUE&amp;DOC_NAME=FAT:FQL_AUDITING_CLIENT_TEMPLATE.FAT&amp;display_string=Audit&amp;VAR:KEY=APGLOVQPYD&amp;VAR:QUERY=RkZfTkVUX0lOQyhBTk4sMjAwOSk=&amp;WINDOW=FIRST_POPUP&amp;HEIGHT=450&amp;WIDTH=450&amp;START_MAXIMIZED=","FALSE&amp;VAR:CALENDAR=FIVEDAY&amp;VAR:SYMBOL=B08559&amp;VAR:INDEX=0"}</definedName>
    <definedName name="_767__FDSAUDITLINK__" hidden="1">{"fdsup://directions/FAT Viewer?action=UPDATE&amp;creator=factset&amp;DYN_ARGS=TRUE&amp;DOC_NAME=FAT:FQL_AUDITING_CLIENT_TEMPLATE.FAT&amp;display_string=Audit&amp;VAR:KEY=MRAPMVCDIF&amp;VAR:QUERY=RkZfTkVUX0lOQyhBTk4sMjAxMSk=&amp;WINDOW=FIRST_POPUP&amp;HEIGHT=450&amp;WIDTH=450&amp;START_MAXIMIZED=","FALSE&amp;VAR:CALENDAR=FIVEDAY&amp;VAR:SYMBOL=B08559&amp;VAR:INDEX=0"}</definedName>
    <definedName name="_768__FDSAUDITLINK__" hidden="1">{"fdsup://directions/FAT Viewer?action=UPDATE&amp;creator=factset&amp;DYN_ARGS=TRUE&amp;DOC_NAME=FAT:FQL_AUDITING_CLIENT_TEMPLATE.FAT&amp;display_string=Audit&amp;VAR:KEY=OTYZYLIBMD&amp;VAR:QUERY=RkZfRU5UUlBSX1ZBTF9EQUlMWSgwLCwsLCwnRElMJyk=&amp;WINDOW=FIRST_POPUP&amp;HEIGHT=450&amp;WIDTH=450&amp;","START_MAXIMIZED=FALSE&amp;VAR:CALENDAR=FIVEDAY&amp;VAR:SYMBOL=B282YM&amp;VAR:INDEX=0"}</definedName>
    <definedName name="_769__FDSAUDITLINK__" hidden="1">{"fdsup://Directions/FactSet Auditing Viewer?action=AUDIT_VALUE&amp;DB=129&amp;ID1=B282YM&amp;VALUEID=01001&amp;SDATE=2010&amp;PERIODTYPE=ANN_STD&amp;SCFT=3&amp;window=popup_no_bar&amp;width=385&amp;height=120&amp;START_MAXIMIZED=FALSE&amp;creator=factset&amp;display_string=Audit"}</definedName>
    <definedName name="_77__FDSAUDITLINK__" hidden="1">{"fdsup://directions/FAT Viewer?action=UPDATE&amp;creator=factset&amp;DYN_ARGS=TRUE&amp;DOC_NAME=FAT:FQL_AUDITING_CLIENT_TEMPLATE.FAT&amp;display_string=Audit&amp;VAR:KEY=LMBQPKXKFC&amp;VAR:QUERY=RkZfRUJJVF9JQignQU5OJywzOTkwMywsLCwnR0JQJyk=&amp;WINDOW=FIRST_POPUP&amp;HEIGHT=450&amp;WIDTH=450&amp;","START_MAXIMIZED=FALSE&amp;VAR:CALENDAR=FIVEDAY&amp;VAR:SYMBOL=092210&amp;VAR:INDEX=0"}</definedName>
    <definedName name="_770__FDSAUDITLINK__" hidden="1">{"fdsup://directions/FAT Viewer?action=UPDATE&amp;creator=factset&amp;DYN_ARGS=TRUE&amp;DOC_NAME=FAT:FQL_AUDITING_CLIENT_TEMPLATE.FAT&amp;display_string=Audit&amp;VAR:KEY=IHEXQPQVGV&amp;VAR:QUERY=RkZfRUJJVERBX09QRVIoQU5OLDIwMDkp&amp;WINDOW=FIRST_POPUP&amp;HEIGHT=450&amp;WIDTH=450&amp;START_MAXIMI","ZED=FALSE&amp;VAR:CALENDAR=FIVEDAY&amp;VAR:SYMBOL=B282YM&amp;VAR:INDEX=0"}</definedName>
    <definedName name="_771__FDSAUDITLINK__" hidden="1">{"fdsup://directions/FAT Viewer?action=UPDATE&amp;creator=factset&amp;DYN_ARGS=TRUE&amp;DOC_NAME=FAT:FQL_AUDITING_CLIENT_TEMPLATE.FAT&amp;display_string=Audit&amp;VAR:KEY=LKPITWBILY&amp;VAR:QUERY=RkZfRUJJVERBX09QRVIoQU5OLDIwMTEp&amp;WINDOW=FIRST_POPUP&amp;HEIGHT=450&amp;WIDTH=450&amp;START_MAXIMI","ZED=FALSE&amp;VAR:CALENDAR=FIVEDAY&amp;VAR:SYMBOL=B282YM&amp;VAR:INDEX=0"}</definedName>
    <definedName name="_772__FDSAUDITLINK__" hidden="1">{"fdsup://directions/FAT Viewer?action=UPDATE&amp;creator=factset&amp;DYN_ARGS=TRUE&amp;DOC_NAME=FAT:FQL_AUDITING_CLIENT_TEMPLATE.FAT&amp;display_string=Audit&amp;VAR:KEY=FMRARATCZU&amp;VAR:QUERY=RkZfRUJJVF9PUEVSKEFOTiwyMDA4KQ==&amp;WINDOW=FIRST_POPUP&amp;HEIGHT=450&amp;WIDTH=450&amp;START_MAXIMI","ZED=FALSE&amp;VAR:CALENDAR=FIVEDAY&amp;VAR:SYMBOL=B282YM&amp;VAR:INDEX=0"}</definedName>
    <definedName name="_773__FDSAUDITLINK__" hidden="1">{"fdsup://directions/FAT Viewer?action=UPDATE&amp;creator=factset&amp;DYN_ARGS=TRUE&amp;DOC_NAME=FAT:FQL_AUDITING_CLIENT_TEMPLATE.FAT&amp;display_string=Audit&amp;VAR:KEY=TGFCTCBUXC&amp;VAR:QUERY=RkZfRUJJVF9PUEVSKEFOTiwyMDEwKQ==&amp;WINDOW=FIRST_POPUP&amp;HEIGHT=450&amp;WIDTH=450&amp;START_MAXIMI","ZED=FALSE&amp;VAR:CALENDAR=FIVEDAY&amp;VAR:SYMBOL=B282YM&amp;VAR:INDEX=0"}</definedName>
    <definedName name="_774__FDSAUDITLINK__" hidden="1">{"fdsup://directions/FAT Viewer?action=UPDATE&amp;creator=factset&amp;DYN_ARGS=TRUE&amp;DOC_NAME=FAT:FQL_AUDITING_CLIENT_TEMPLATE.FAT&amp;display_string=Audit&amp;VAR:KEY=NMBYNMHMZI&amp;VAR:QUERY=RkZfQ0FQRVgoQU5OLDIwMDkp&amp;WINDOW=FIRST_POPUP&amp;HEIGHT=450&amp;WIDTH=450&amp;START_MAXIMIZED=FALS","E&amp;VAR:CALENDAR=FIVEDAY&amp;VAR:SYMBOL=B282YM&amp;VAR:INDEX=0"}</definedName>
    <definedName name="_775__FDSAUDITLINK__" hidden="1">{"fdsup://directions/FAT Viewer?action=UPDATE&amp;creator=factset&amp;DYN_ARGS=TRUE&amp;DOC_NAME=FAT:FQL_AUDITING_CLIENT_TEMPLATE.FAT&amp;display_string=Audit&amp;VAR:KEY=WREXSXMHCR&amp;VAR:QUERY=RkZfQ0FQRVgoQU5OLDIwMTEp&amp;WINDOW=FIRST_POPUP&amp;HEIGHT=450&amp;WIDTH=450&amp;START_MAXIMIZED=FALS","E&amp;VAR:CALENDAR=FIVEDAY&amp;VAR:SYMBOL=B282YM&amp;VAR:INDEX=0"}</definedName>
    <definedName name="_776__FDSAUDITLINK__" hidden="1">{"fdsup://directions/FAT Viewer?action=UPDATE&amp;creator=factset&amp;DYN_ARGS=TRUE&amp;DOC_NAME=FAT:FQL_AUDITING_CLIENT_TEMPLATE.FAT&amp;display_string=Audit&amp;VAR:KEY=OLGTOTMHOD&amp;VAR:QUERY=RkZfTkVUX0lOQyhBTk4sMjAwOCk=&amp;WINDOW=FIRST_POPUP&amp;HEIGHT=450&amp;WIDTH=450&amp;START_MAXIMIZED=","FALSE&amp;VAR:CALENDAR=FIVEDAY&amp;VAR:SYMBOL=B282YM&amp;VAR:INDEX=0"}</definedName>
    <definedName name="_777__FDSAUDITLINK__" hidden="1">{"fdsup://directions/FAT Viewer?action=UPDATE&amp;creator=factset&amp;DYN_ARGS=TRUE&amp;DOC_NAME=FAT:FQL_AUDITING_CLIENT_TEMPLATE.FAT&amp;display_string=Audit&amp;VAR:KEY=XOXMZSBYJK&amp;VAR:QUERY=RkZfTkVUX0lOQyhBTk4sMjAxMCk=&amp;WINDOW=FIRST_POPUP&amp;HEIGHT=450&amp;WIDTH=450&amp;START_MAXIMIZED=","FALSE&amp;VAR:CALENDAR=FIVEDAY&amp;VAR:SYMBOL=B282YM&amp;VAR:INDEX=0"}</definedName>
    <definedName name="_778__FDSAUDITLINK__" hidden="1">{"fdsup://Directions/FactSet Auditing Viewer?action=AUDIT_VALUE&amp;DB=129&amp;ID1=435413&amp;VALUEID=01001&amp;SDATE=2011&amp;PERIODTYPE=ANN_STD&amp;SCFT=3&amp;window=popup_no_bar&amp;width=385&amp;height=120&amp;START_MAXIMIZED=FALSE&amp;creator=factset&amp;display_string=Audit"}</definedName>
    <definedName name="_779__FDSAUDITLINK__" hidden="1">{"fdsup://directions/FAT Viewer?action=UPDATE&amp;creator=factset&amp;DYN_ARGS=TRUE&amp;DOC_NAME=FAT:FQL_AUDITING_CLIENT_TEMPLATE.FAT&amp;display_string=Audit&amp;VAR:KEY=KNIRUHQNML&amp;VAR:QUERY=RkZfRUJJVERBX09QRVIoQU5OLDIwMDgp&amp;WINDOW=FIRST_POPUP&amp;HEIGHT=450&amp;WIDTH=450&amp;START_MAXIMI","ZED=FALSE&amp;VAR:CALENDAR=FIVEDAY&amp;VAR:SYMBOL=435413&amp;VAR:INDEX=0"}</definedName>
    <definedName name="_78__FDSAUDITLINK__" hidden="1">{"fdsup://directions/FAT Viewer?action=UPDATE&amp;creator=factset&amp;DYN_ARGS=TRUE&amp;DOC_NAME=FAT:FQL_AUDITING_CLIENT_TEMPLATE.FAT&amp;display_string=Audit&amp;VAR:KEY=NOHIPAZAFK&amp;VAR:QUERY=RkZfRUJJVF9JQignQU5OJywzOTUzOCwsLCwnR0JQJyk=&amp;WINDOW=FIRST_POPUP&amp;HEIGHT=450&amp;WIDTH=450&amp;","START_MAXIMIZED=FALSE&amp;VAR:CALENDAR=FIVEDAY&amp;VAR:SYMBOL=092210&amp;VAR:INDEX=0"}</definedName>
    <definedName name="_780__FDSAUDITLINK__" hidden="1">{"fdsup://directions/FAT Viewer?action=UPDATE&amp;creator=factset&amp;DYN_ARGS=TRUE&amp;DOC_NAME=FAT:FQL_AUDITING_CLIENT_TEMPLATE.FAT&amp;display_string=Audit&amp;VAR:KEY=MZGHMZGTUX&amp;VAR:QUERY=RkZfRUJJVERBX09QRVIoQU5OLDIwMTAp&amp;WINDOW=FIRST_POPUP&amp;HEIGHT=450&amp;WIDTH=450&amp;START_MAXIMI","ZED=FALSE&amp;VAR:CALENDAR=FIVEDAY&amp;VAR:SYMBOL=435413&amp;VAR:INDEX=0"}</definedName>
    <definedName name="_781__FDSAUDITLINK__" hidden="1">{"fdsup://directions/FAT Viewer?action=UPDATE&amp;creator=factset&amp;DYN_ARGS=TRUE&amp;DOC_NAME=FAT:FQL_AUDITING_CLIENT_TEMPLATE.FAT&amp;display_string=Audit&amp;VAR:KEY=TYVGLUDKJK&amp;VAR:QUERY=RkZfRUJJVF9PUEVSKEFOTiwyMDA5KQ==&amp;WINDOW=FIRST_POPUP&amp;HEIGHT=450&amp;WIDTH=450&amp;START_MAXIMI","ZED=FALSE&amp;VAR:CALENDAR=FIVEDAY&amp;VAR:SYMBOL=435413&amp;VAR:INDEX=0"}</definedName>
    <definedName name="_782__FDSAUDITLINK__" hidden="1">{"fdsup://directions/FAT Viewer?action=UPDATE&amp;creator=factset&amp;DYN_ARGS=TRUE&amp;DOC_NAME=FAT:FQL_AUDITING_CLIENT_TEMPLATE.FAT&amp;display_string=Audit&amp;VAR:KEY=MDEHENKRQJ&amp;VAR:QUERY=RkZfRUJJVF9PUEVSKEFOTiwyMDEwKQ==&amp;WINDOW=FIRST_POPUP&amp;HEIGHT=450&amp;WIDTH=450&amp;START_MAXIMI","ZED=FALSE&amp;VAR:CALENDAR=FIVEDAY&amp;VAR:SYMBOL=435413&amp;VAR:INDEX=0"}</definedName>
    <definedName name="_783__FDSAUDITLINK__" hidden="1">{"fdsup://directions/FAT Viewer?action=UPDATE&amp;creator=factset&amp;DYN_ARGS=TRUE&amp;DOC_NAME=FAT:FQL_AUDITING_CLIENT_TEMPLATE.FAT&amp;display_string=Audit&amp;VAR:KEY=BGFYPAHKPA&amp;VAR:QUERY=RkZfQ0FQRVgoQU5OLDIwMDgp&amp;WINDOW=FIRST_POPUP&amp;HEIGHT=450&amp;WIDTH=450&amp;START_MAXIMIZED=FALS","E&amp;VAR:CALENDAR=FIVEDAY&amp;VAR:SYMBOL=435413&amp;VAR:INDEX=0"}</definedName>
    <definedName name="_784__FDSAUDITLINK__" hidden="1">{"fdsup://directions/FAT Viewer?action=UPDATE&amp;creator=factset&amp;DYN_ARGS=TRUE&amp;DOC_NAME=FAT:FQL_AUDITING_CLIENT_TEMPLATE.FAT&amp;display_string=Audit&amp;VAR:KEY=HEDWTQZIJK&amp;VAR:QUERY=RkZfQ0FQRVgoQU5OLDIwMTAp&amp;WINDOW=FIRST_POPUP&amp;HEIGHT=450&amp;WIDTH=450&amp;START_MAXIMIZED=FALS","E&amp;VAR:CALENDAR=FIVEDAY&amp;VAR:SYMBOL=435413&amp;VAR:INDEX=0"}</definedName>
    <definedName name="_785__FDSAUDITLINK__" hidden="1">{"fdsup://directions/FAT Viewer?action=UPDATE&amp;creator=factset&amp;DYN_ARGS=TRUE&amp;DOC_NAME=FAT:FQL_AUDITING_CLIENT_TEMPLATE.FAT&amp;display_string=Audit&amp;VAR:KEY=YLQLUNSZWX&amp;VAR:QUERY=RkZfTkVUX0lOQyhBTk4sMjAwOSk=&amp;WINDOW=FIRST_POPUP&amp;HEIGHT=450&amp;WIDTH=450&amp;START_MAXIMIZED=","FALSE&amp;VAR:CALENDAR=FIVEDAY&amp;VAR:SYMBOL=435413&amp;VAR:INDEX=0"}</definedName>
    <definedName name="_786__FDSAUDITLINK__" hidden="1">{"fdsup://directions/FAT Viewer?action=UPDATE&amp;creator=factset&amp;DYN_ARGS=TRUE&amp;DOC_NAME=FAT:FQL_AUDITING_CLIENT_TEMPLATE.FAT&amp;display_string=Audit&amp;VAR:KEY=WROZKBGXKH&amp;VAR:QUERY=RkZfTkVUX0lOQyhBTk4sMjAxMSk=&amp;WINDOW=FIRST_POPUP&amp;HEIGHT=450&amp;WIDTH=450&amp;START_MAXIMIZED=","FALSE&amp;VAR:CALENDAR=FIVEDAY&amp;VAR:SYMBOL=435413&amp;VAR:INDEX=0"}</definedName>
    <definedName name="_787__FDSAUDITLINK__" hidden="1">{"fdsup://Directions/FactSet Auditing Viewer?action=AUDIT_VALUE&amp;DB=129&amp;ID1=B4YCDF&amp;VALUEID=01001&amp;SDATE=2009&amp;PERIODTYPE=ANN_STD&amp;SCFT=3&amp;window=popup_no_bar&amp;width=385&amp;height=120&amp;START_MAXIMIZED=FALSE&amp;creator=factset&amp;display_string=Audit"}</definedName>
    <definedName name="_788__FDSAUDITLINK__" hidden="1">{"fdsup://directions/FAT Viewer?action=UPDATE&amp;creator=factset&amp;DYN_ARGS=TRUE&amp;DOC_NAME=FAT:FQL_AUDITING_CLIENT_TEMPLATE.FAT&amp;display_string=Audit&amp;VAR:KEY=NSVOVETEBU&amp;VAR:QUERY=RkZfRUJJVERBX09QRVIoQU5OLDIwMDgp&amp;WINDOW=FIRST_POPUP&amp;HEIGHT=450&amp;WIDTH=450&amp;START_MAXIMI","ZED=FALSE&amp;VAR:CALENDAR=FIVEDAY&amp;VAR:SYMBOL=B4YCDF&amp;VAR:INDEX=0"}</definedName>
    <definedName name="_789__FDSAUDITLINK__" hidden="1">{"fdsup://Directions/FactSet Auditing Viewer?action=AUDIT_VALUE&amp;DB=129&amp;ID1=B4YCDF&amp;VALUEID=01250&amp;SDATE=2009&amp;PERIODTYPE=ANN_STD&amp;SCFT=3&amp;window=popup_no_bar&amp;width=385&amp;height=120&amp;START_MAXIMIZED=FALSE&amp;creator=factset&amp;display_string=Audit"}</definedName>
    <definedName name="_79__FDSAUDITLINK__" hidden="1">{"fdsup://directions/FAT Viewer?action=UPDATE&amp;creator=factset&amp;DYN_ARGS=TRUE&amp;DOC_NAME=FAT:FQL_AUDITING_CLIENT_TEMPLATE.FAT&amp;display_string=Audit&amp;VAR:KEY=DIBERAVGBA&amp;VAR:QUERY=RkZfRUJJVF9JQignQU5OJywzOTE3MiwsLCwnR0JQJyk=&amp;WINDOW=FIRST_POPUP&amp;HEIGHT=450&amp;WIDTH=450&amp;","START_MAXIMIZED=FALSE&amp;VAR:CALENDAR=FIVEDAY&amp;VAR:SYMBOL=092210&amp;VAR:INDEX=0"}</definedName>
    <definedName name="_790__FDSAUDITLINK__" hidden="1">{"fdsup://directions/FAT Viewer?action=UPDATE&amp;creator=factset&amp;DYN_ARGS=TRUE&amp;DOC_NAME=FAT:FQL_AUDITING_CLIENT_TEMPLATE.FAT&amp;display_string=Audit&amp;VAR:KEY=SDWDKPSDYB&amp;VAR:QUERY=RkZfQ0FQRVgoQU5OLDIwMDgp&amp;WINDOW=FIRST_POPUP&amp;HEIGHT=450&amp;WIDTH=450&amp;START_MAXIMIZED=FALS","E&amp;VAR:CALENDAR=FIVEDAY&amp;VAR:SYMBOL=B4YCDF&amp;VAR:INDEX=0"}</definedName>
    <definedName name="_791__FDSAUDITLINK__" hidden="1">{"fdsup://directions/FAT Viewer?action=UPDATE&amp;creator=factset&amp;DYN_ARGS=TRUE&amp;DOC_NAME=FAT:FQL_AUDITING_CLIENT_TEMPLATE.FAT&amp;display_string=Audit&amp;VAR:KEY=RGDKDCNMRI&amp;VAR:QUERY=RkZfTkVUX0lOQyhBTk4sMjAwOSk=&amp;WINDOW=FIRST_POPUP&amp;HEIGHT=450&amp;WIDTH=450&amp;START_MAXIMIZED=","FALSE&amp;VAR:CALENDAR=FIVEDAY&amp;VAR:SYMBOL=B4YCDF&amp;VAR:INDEX=0"}</definedName>
    <definedName name="_792__FDSAUDITLINK__" hidden="1">{"fdsup://directions/FAT Viewer?action=UPDATE&amp;creator=factset&amp;DYN_ARGS=TRUE&amp;DOC_NAME=FAT:FQL_AUDITING_CLIENT_TEMPLATE.FAT&amp;display_string=Audit&amp;VAR:KEY=HUFQVITOJY&amp;VAR:QUERY=RkZfRU5UUlBSX1ZBTF9EQUlMWSgwLCwsLCwnRElMJyk=&amp;WINDOW=FIRST_POPUP&amp;HEIGHT=450&amp;WIDTH=450&amp;","START_MAXIMIZED=FALSE&amp;VAR:CALENDAR=FIVEDAY&amp;VAR:SYMBOL=B08559&amp;VAR:INDEX=0"}</definedName>
    <definedName name="_793__FDSAUDITLINK__" hidden="1">{"fdsup://Directions/FactSet Auditing Viewer?action=AUDIT_VALUE&amp;DB=129&amp;ID1=B08559&amp;VALUEID=01001&amp;SDATE=2008&amp;PERIODTYPE=ANN_STD&amp;SCFT=3&amp;window=popup_no_bar&amp;width=385&amp;height=120&amp;START_MAXIMIZED=FALSE&amp;creator=factset&amp;display_string=Audit"}</definedName>
    <definedName name="_794__FDSAUDITLINK__" hidden="1">{"fdsup://Directions/FactSet Auditing Viewer?action=AUDIT_VALUE&amp;DB=129&amp;ID1=B08559&amp;VALUEID=01001&amp;SDATE=2010&amp;PERIODTYPE=ANN_STD&amp;SCFT=3&amp;window=popup_no_bar&amp;width=385&amp;height=120&amp;START_MAXIMIZED=FALSE&amp;creator=factset&amp;display_string=Audit"}</definedName>
    <definedName name="_795__FDSAUDITLINK__" hidden="1">{"fdsup://directions/FAT Viewer?action=UPDATE&amp;creator=factset&amp;DYN_ARGS=TRUE&amp;DOC_NAME=FAT:FQL_AUDITING_CLIENT_TEMPLATE.FAT&amp;display_string=Audit&amp;VAR:KEY=DQDWDWBEXU&amp;VAR:QUERY=RkZfRUJJVERBX09QRVIoQU5OLDIwMDkp&amp;WINDOW=FIRST_POPUP&amp;HEIGHT=450&amp;WIDTH=450&amp;START_MAXIMI","ZED=FALSE&amp;VAR:CALENDAR=FIVEDAY&amp;VAR:SYMBOL=B08559&amp;VAR:INDEX=0"}</definedName>
    <definedName name="_796__FDSAUDITLINK__" hidden="1">{"fdsup://directions/FAT Viewer?action=UPDATE&amp;creator=factset&amp;DYN_ARGS=TRUE&amp;DOC_NAME=FAT:FQL_AUDITING_CLIENT_TEMPLATE.FAT&amp;display_string=Audit&amp;VAR:KEY=LWFCBKJIBO&amp;VAR:QUERY=RkZfRUJJVERBX09QRVIoQU5OLDIwMTEp&amp;WINDOW=FIRST_POPUP&amp;HEIGHT=450&amp;WIDTH=450&amp;START_MAXIMI","ZED=FALSE&amp;VAR:CALENDAR=FIVEDAY&amp;VAR:SYMBOL=B08559&amp;VAR:INDEX=0"}</definedName>
    <definedName name="_797__FDSAUDITLINK__" hidden="1">{"fdsup://directions/FAT Viewer?action=UPDATE&amp;creator=factset&amp;DYN_ARGS=TRUE&amp;DOC_NAME=FAT:FQL_AUDITING_CLIENT_TEMPLATE.FAT&amp;display_string=Audit&amp;VAR:KEY=CBEJCTMVMF&amp;VAR:QUERY=RkZfRUJJVF9PUEVSKEFOTiwyMDA4KQ==&amp;WINDOW=FIRST_POPUP&amp;HEIGHT=450&amp;WIDTH=450&amp;START_MAXIMI","ZED=FALSE&amp;VAR:CALENDAR=FIVEDAY&amp;VAR:SYMBOL=B08559&amp;VAR:INDEX=0"}</definedName>
    <definedName name="_798__FDSAUDITLINK__" hidden="1">{"fdsup://directions/FAT Viewer?action=UPDATE&amp;creator=factset&amp;DYN_ARGS=TRUE&amp;DOC_NAME=FAT:FQL_AUDITING_CLIENT_TEMPLATE.FAT&amp;display_string=Audit&amp;VAR:KEY=ATATYXGDMN&amp;VAR:QUERY=RkZfRUJJVF9PUEVSKEFOTiwyMDEwKQ==&amp;WINDOW=FIRST_POPUP&amp;HEIGHT=450&amp;WIDTH=450&amp;START_MAXIMI","ZED=FALSE&amp;VAR:CALENDAR=FIVEDAY&amp;VAR:SYMBOL=B08559&amp;VAR:INDEX=0"}</definedName>
    <definedName name="_799__FDSAUDITLINK__" hidden="1">{"fdsup://directions/FAT Viewer?action=UPDATE&amp;creator=factset&amp;DYN_ARGS=TRUE&amp;DOC_NAME=FAT:FQL_AUDITING_CLIENT_TEMPLATE.FAT&amp;display_string=Audit&amp;VAR:KEY=GNSRIBMVYX&amp;VAR:QUERY=RkZfQ0FQRVgoQU5OLDIwMDkp&amp;WINDOW=FIRST_POPUP&amp;HEIGHT=450&amp;WIDTH=450&amp;START_MAXIMIZED=FALS","E&amp;VAR:CALENDAR=FIVEDAY&amp;VAR:SYMBOL=B08559&amp;VAR:INDEX=0"}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ACHART_7" hidden="1">#REF!</definedName>
    <definedName name="_8__123Graph_BCHART_3" hidden="1">#REF!</definedName>
    <definedName name="_8__123Graph_BCHART_5" hidden="1">#REF!</definedName>
    <definedName name="_8__123Graph_CCHART_2" hidden="1">#REF!</definedName>
    <definedName name="_8__123Graph_DGRAFICO_20" hidden="1">#REF!</definedName>
    <definedName name="_8__123Graph_LBL_DCHART_1" hidden="1">#REF!</definedName>
    <definedName name="_8__FDSAUDITLINK__" hidden="1">{"fdsup://Directions/FactSet Auditing Viewer?action=AUDIT_VALUE&amp;DB=129&amp;ID1=591344&amp;VALUEID=01001&amp;SDATE=2007&amp;PERIODTYPE=ANN_STD&amp;window=popup_no_bar&amp;width=385&amp;height=120&amp;START_MAXIMIZED=FALSE&amp;creator=factset&amp;display_string=Audit"}</definedName>
    <definedName name="_8_0_0Interessi_Capitalizz" hidden="1">#REF!</definedName>
    <definedName name="_80__FDSAUDITLINK__" hidden="1">{"fdsup://directions/FAT Viewer?action=UPDATE&amp;creator=factset&amp;DYN_ARGS=TRUE&amp;DOC_NAME=FAT:FQL_AUDITING_CLIENT_TEMPLATE.FAT&amp;display_string=Audit&amp;VAR:KEY=DWDOPUXYJU&amp;VAR:QUERY=RkZfRUJJVF9JQignQU5OJywzODgwNywsLCwnR0JQJyk=&amp;WINDOW=FIRST_POPUP&amp;HEIGHT=450&amp;WIDTH=450&amp;","START_MAXIMIZED=FALSE&amp;VAR:CALENDAR=FIVEDAY&amp;VAR:SYMBOL=092210&amp;VAR:INDEX=0"}</definedName>
    <definedName name="_800__FDSAUDITLINK__" hidden="1">{"fdsup://directions/FAT Viewer?action=UPDATE&amp;creator=factset&amp;DYN_ARGS=TRUE&amp;DOC_NAME=FAT:FQL_AUDITING_CLIENT_TEMPLATE.FAT&amp;display_string=Audit&amp;VAR:KEY=QXQNYHMHCB&amp;VAR:QUERY=RkZfQ0FQRVgoQU5OLDIwMTEp&amp;WINDOW=FIRST_POPUP&amp;HEIGHT=450&amp;WIDTH=450&amp;START_MAXIMIZED=FALS","E&amp;VAR:CALENDAR=FIVEDAY&amp;VAR:SYMBOL=B08559&amp;VAR:INDEX=0"}</definedName>
    <definedName name="_801__FDSAUDITLINK__" hidden="1">{"fdsup://directions/FAT Viewer?action=UPDATE&amp;creator=factset&amp;DYN_ARGS=TRUE&amp;DOC_NAME=FAT:FQL_AUDITING_CLIENT_TEMPLATE.FAT&amp;display_string=Audit&amp;VAR:KEY=FYJGJAXORW&amp;VAR:QUERY=RkZfTkVUX0lOQyhBTk4sMjAwOCk=&amp;WINDOW=FIRST_POPUP&amp;HEIGHT=450&amp;WIDTH=450&amp;START_MAXIMIZED=","FALSE&amp;VAR:CALENDAR=FIVEDAY&amp;VAR:SYMBOL=B08559&amp;VAR:INDEX=0"}</definedName>
    <definedName name="_802__FDSAUDITLINK__" hidden="1">{"fdsup://directions/FAT Viewer?action=UPDATE&amp;creator=factset&amp;DYN_ARGS=TRUE&amp;DOC_NAME=FAT:FQL_AUDITING_CLIENT_TEMPLATE.FAT&amp;display_string=Audit&amp;VAR:KEY=HQPIVAZKDI&amp;VAR:QUERY=RkZfTkVUX0lOQyhBTk4sMjAxMCk=&amp;WINDOW=FIRST_POPUP&amp;HEIGHT=450&amp;WIDTH=450&amp;START_MAXIMIZED=","FALSE&amp;VAR:CALENDAR=FIVEDAY&amp;VAR:SYMBOL=B08559&amp;VAR:INDEX=0"}</definedName>
    <definedName name="_803__FDSAUDITLINK__" hidden="1">{"fdsup://Directions/FactSet Auditing Viewer?action=AUDIT_VALUE&amp;DB=129&amp;ID1=B282YM&amp;VALUEID=01001&amp;SDATE=2009&amp;PERIODTYPE=ANN_STD&amp;SCFT=3&amp;window=popup_no_bar&amp;width=385&amp;height=120&amp;START_MAXIMIZED=FALSE&amp;creator=factset&amp;display_string=Audit"}</definedName>
    <definedName name="_804__FDSAUDITLINK__" hidden="1">{"fdsup://Directions/FactSet Auditing Viewer?action=AUDIT_VALUE&amp;DB=129&amp;ID1=B282YM&amp;VALUEID=01001&amp;SDATE=2011&amp;PERIODTYPE=ANN_STD&amp;SCFT=3&amp;window=popup_no_bar&amp;width=385&amp;height=120&amp;START_MAXIMIZED=FALSE&amp;creator=factset&amp;display_string=Audit"}</definedName>
    <definedName name="_805__FDSAUDITLINK__" hidden="1">{"fdsup://directions/FAT Viewer?action=UPDATE&amp;creator=factset&amp;DYN_ARGS=TRUE&amp;DOC_NAME=FAT:FQL_AUDITING_CLIENT_TEMPLATE.FAT&amp;display_string=Audit&amp;VAR:KEY=FEHERKDKNA&amp;VAR:QUERY=RkZfRUJJVERBX09QRVIoQU5OLDIwMDgp&amp;WINDOW=FIRST_POPUP&amp;HEIGHT=450&amp;WIDTH=450&amp;START_MAXIMI","ZED=FALSE&amp;VAR:CALENDAR=FIVEDAY&amp;VAR:SYMBOL=B282YM&amp;VAR:INDEX=0"}</definedName>
    <definedName name="_806__FDSAUDITLINK__" hidden="1">{"fdsup://directions/FAT Viewer?action=UPDATE&amp;creator=factset&amp;DYN_ARGS=TRUE&amp;DOC_NAME=FAT:FQL_AUDITING_CLIENT_TEMPLATE.FAT&amp;display_string=Audit&amp;VAR:KEY=AVIRKHOJOV&amp;VAR:QUERY=RkZfRUJJVERBX09QRVIoQU5OLDIwMTAp&amp;WINDOW=FIRST_POPUP&amp;HEIGHT=450&amp;WIDTH=450&amp;START_MAXIMI","ZED=FALSE&amp;VAR:CALENDAR=FIVEDAY&amp;VAR:SYMBOL=B282YM&amp;VAR:INDEX=0"}</definedName>
    <definedName name="_807__FDSAUDITLINK__" hidden="1">{"fdsup://directions/FAT Viewer?action=UPDATE&amp;creator=factset&amp;DYN_ARGS=TRUE&amp;DOC_NAME=FAT:FQL_AUDITING_CLIENT_TEMPLATE.FAT&amp;display_string=Audit&amp;VAR:KEY=UPYTAXUBCX&amp;VAR:QUERY=RkZfRUJJVF9PUEVSKEFOTiwyMDA5KQ==&amp;WINDOW=FIRST_POPUP&amp;HEIGHT=450&amp;WIDTH=450&amp;START_MAXIMI","ZED=FALSE&amp;VAR:CALENDAR=FIVEDAY&amp;VAR:SYMBOL=B282YM&amp;VAR:INDEX=0"}</definedName>
    <definedName name="_808__FDSAUDITLINK__" hidden="1">{"fdsup://directions/FAT Viewer?action=UPDATE&amp;creator=factset&amp;DYN_ARGS=TRUE&amp;DOC_NAME=FAT:FQL_AUDITING_CLIENT_TEMPLATE.FAT&amp;display_string=Audit&amp;VAR:KEY=TGFCTCBUXC&amp;VAR:QUERY=RkZfRUJJVF9PUEVSKEFOTiwyMDEwKQ==&amp;WINDOW=FIRST_POPUP&amp;HEIGHT=450&amp;WIDTH=450&amp;START_MAXIMI","ZED=FALSE&amp;VAR:CALENDAR=FIVEDAY&amp;VAR:SYMBOL=B282YM&amp;VAR:INDEX=0"}</definedName>
    <definedName name="_809__FDSAUDITLINK__" hidden="1">{"fdsup://directions/FAT Viewer?action=UPDATE&amp;creator=factset&amp;DYN_ARGS=TRUE&amp;DOC_NAME=FAT:FQL_AUDITING_CLIENT_TEMPLATE.FAT&amp;display_string=Audit&amp;VAR:KEY=ANGNUXCPIX&amp;VAR:QUERY=RkZfQ0FQRVgoQU5OLDIwMDgp&amp;WINDOW=FIRST_POPUP&amp;HEIGHT=450&amp;WIDTH=450&amp;START_MAXIMIZED=FALS","E&amp;VAR:CALENDAR=FIVEDAY&amp;VAR:SYMBOL=B282YM&amp;VAR:INDEX=0"}</definedName>
    <definedName name="_81__FDSAUDITLINK__" hidden="1">{"fdsup://directions/FAT Viewer?action=UPDATE&amp;creator=factset&amp;DYN_ARGS=TRUE&amp;DOC_NAME=FAT:FQL_AUDITING_CLIENT_TEMPLATE.FAT&amp;display_string=Audit&amp;VAR:KEY=TQXMHGFSBY&amp;VAR:QUERY=RkZfRUJJVF9JQignQU5OJywzODQ0MiwsLCwnR0JQJyk=&amp;WINDOW=FIRST_POPUP&amp;HEIGHT=450&amp;WIDTH=450&amp;","START_MAXIMIZED=FALSE&amp;VAR:CALENDAR=FIVEDAY&amp;VAR:SYMBOL=092210&amp;VAR:INDEX=0"}</definedName>
    <definedName name="_810__FDSAUDITLINK__" hidden="1">{"fdsup://directions/FAT Viewer?action=UPDATE&amp;creator=factset&amp;DYN_ARGS=TRUE&amp;DOC_NAME=FAT:FQL_AUDITING_CLIENT_TEMPLATE.FAT&amp;display_string=Audit&amp;VAR:KEY=JQFSDCPIFG&amp;VAR:QUERY=RkZfQ0FQRVgoQU5OLDIwMTAp&amp;WINDOW=FIRST_POPUP&amp;HEIGHT=450&amp;WIDTH=450&amp;START_MAXIMIZED=FALS","E&amp;VAR:CALENDAR=FIVEDAY&amp;VAR:SYMBOL=B282YM&amp;VAR:INDEX=0"}</definedName>
    <definedName name="_811__FDSAUDITLINK__" hidden="1">{"fdsup://directions/FAT Viewer?action=UPDATE&amp;creator=factset&amp;DYN_ARGS=TRUE&amp;DOC_NAME=FAT:FQL_AUDITING_CLIENT_TEMPLATE.FAT&amp;display_string=Audit&amp;VAR:KEY=NMJUNWTQXO&amp;VAR:QUERY=RkZfTkVUX0lOQyhBTk4sMjAwOSk=&amp;WINDOW=FIRST_POPUP&amp;HEIGHT=450&amp;WIDTH=450&amp;START_MAXIMIZED=","FALSE&amp;VAR:CALENDAR=FIVEDAY&amp;VAR:SYMBOL=B282YM&amp;VAR:INDEX=0"}</definedName>
    <definedName name="_812__FDSAUDITLINK__" hidden="1">{"fdsup://directions/FAT Viewer?action=UPDATE&amp;creator=factset&amp;DYN_ARGS=TRUE&amp;DOC_NAME=FAT:FQL_AUDITING_CLIENT_TEMPLATE.FAT&amp;display_string=Audit&amp;VAR:KEY=ITKFSZSJEL&amp;VAR:QUERY=RkZfTkVUX0lOQyhBTk4sMjAxMSk=&amp;WINDOW=FIRST_POPUP&amp;HEIGHT=450&amp;WIDTH=450&amp;START_MAXIMIZED=","FALSE&amp;VAR:CALENDAR=FIVEDAY&amp;VAR:SYMBOL=B282YM&amp;VAR:INDEX=0"}</definedName>
    <definedName name="_813__FDSAUDITLINK__" hidden="1">{"fdsup://directions/FAT Viewer?action=UPDATE&amp;creator=factset&amp;DYN_ARGS=TRUE&amp;DOC_NAME=FAT:FQL_AUDITING_CLIENT_TEMPLATE.FAT&amp;display_string=Audit&amp;VAR:KEY=BCRUVANENM&amp;VAR:QUERY=RkZfRU5UUlBSX1ZBTF9EQUlMWSgwLCwsLCwnRElMJyk=&amp;WINDOW=FIRST_POPUP&amp;HEIGHT=450&amp;WIDTH=450&amp;","START_MAXIMIZED=FALSE&amp;VAR:CALENDAR=FIVEDAY&amp;VAR:SYMBOL=435413&amp;VAR:INDEX=0"}</definedName>
    <definedName name="_814__FDSAUDITLINK__" hidden="1">{"fdsup://Directions/FactSet Auditing Viewer?action=AUDIT_VALUE&amp;DB=129&amp;ID1=435413&amp;VALUEID=01001&amp;SDATE=2008&amp;PERIODTYPE=ANN_STD&amp;SCFT=3&amp;window=popup_no_bar&amp;width=385&amp;height=120&amp;START_MAXIMIZED=FALSE&amp;creator=factset&amp;display_string=Audit"}</definedName>
    <definedName name="_815__FDSAUDITLINK__" hidden="1">{"fdsup://Directions/FactSet Auditing Viewer?action=AUDIT_VALUE&amp;DB=129&amp;ID1=435413&amp;VALUEID=01001&amp;SDATE=2010&amp;PERIODTYPE=ANN_STD&amp;SCFT=3&amp;window=popup_no_bar&amp;width=385&amp;height=120&amp;START_MAXIMIZED=FALSE&amp;creator=factset&amp;display_string=Audit"}</definedName>
    <definedName name="_816__FDSAUDITLINK__" hidden="1">{"fdsup://directions/FAT Viewer?action=UPDATE&amp;creator=factset&amp;DYN_ARGS=TRUE&amp;DOC_NAME=FAT:FQL_AUDITING_CLIENT_TEMPLATE.FAT&amp;display_string=Audit&amp;VAR:KEY=ZODSRCTSBO&amp;VAR:QUERY=RkZfRUJJVERBX09QRVIoQU5OLDIwMDkp&amp;WINDOW=FIRST_POPUP&amp;HEIGHT=450&amp;WIDTH=450&amp;START_MAXIMI","ZED=FALSE&amp;VAR:CALENDAR=FIVEDAY&amp;VAR:SYMBOL=435413&amp;VAR:INDEX=0"}</definedName>
    <definedName name="_817__FDSAUDITLINK__" hidden="1">{"fdsup://directions/FAT Viewer?action=UPDATE&amp;creator=factset&amp;DYN_ARGS=TRUE&amp;DOC_NAME=FAT:FQL_AUDITING_CLIENT_TEMPLATE.FAT&amp;display_string=Audit&amp;VAR:KEY=FQJARENGJE&amp;VAR:QUERY=RkZfRUJJVERBX09QRVIoQU5OLDIwMTEp&amp;WINDOW=FIRST_POPUP&amp;HEIGHT=450&amp;WIDTH=450&amp;START_MAXIMI","ZED=FALSE&amp;VAR:CALENDAR=FIVEDAY&amp;VAR:SYMBOL=435413&amp;VAR:INDEX=0"}</definedName>
    <definedName name="_818__FDSAUDITLINK__" hidden="1">{"fdsup://directions/FAT Viewer?action=UPDATE&amp;creator=factset&amp;DYN_ARGS=TRUE&amp;DOC_NAME=FAT:FQL_AUDITING_CLIENT_TEMPLATE.FAT&amp;display_string=Audit&amp;VAR:KEY=IVWJWHMFOJ&amp;VAR:QUERY=RkZfRUJJVF9PUEVSKEFOTiwyMDA4KQ==&amp;WINDOW=FIRST_POPUP&amp;HEIGHT=450&amp;WIDTH=450&amp;START_MAXIMI","ZED=FALSE&amp;VAR:CALENDAR=FIVEDAY&amp;VAR:SYMBOL=435413&amp;VAR:INDEX=0"}</definedName>
    <definedName name="_819__FDSAUDITLINK__" hidden="1">{"fdsup://directions/FAT Viewer?action=UPDATE&amp;creator=factset&amp;DYN_ARGS=TRUE&amp;DOC_NAME=FAT:FQL_AUDITING_CLIENT_TEMPLATE.FAT&amp;display_string=Audit&amp;VAR:KEY=MDEHENKRQJ&amp;VAR:QUERY=RkZfRUJJVF9PUEVSKEFOTiwyMDEwKQ==&amp;WINDOW=FIRST_POPUP&amp;HEIGHT=450&amp;WIDTH=450&amp;START_MAXIMI","ZED=FALSE&amp;VAR:CALENDAR=FIVEDAY&amp;VAR:SYMBOL=435413&amp;VAR:INDEX=0"}</definedName>
    <definedName name="_82__FDSAUDITLINK__" hidden="1">{"fdsup://directions/FAT Viewer?action=UPDATE&amp;creator=factset&amp;DYN_ARGS=TRUE&amp;DOC_NAME=FAT:FQL_AUDITING_CLIENT_TEMPLATE.FAT&amp;display_string=Audit&amp;VAR:KEY=HQNQZYRQDG&amp;VAR:QUERY=RkZfRUJJVF9JQignQU5OJywzODA3NywsLCwnR0JQJyk=&amp;WINDOW=FIRST_POPUP&amp;HEIGHT=450&amp;WIDTH=450&amp;","START_MAXIMIZED=FALSE&amp;VAR:CALENDAR=FIVEDAY&amp;VAR:SYMBOL=092210&amp;VAR:INDEX=0"}</definedName>
    <definedName name="_820__FDSAUDITLINK__" hidden="1">{"fdsup://directions/FAT Viewer?action=UPDATE&amp;creator=factset&amp;DYN_ARGS=TRUE&amp;DOC_NAME=FAT:FQL_AUDITING_CLIENT_TEMPLATE.FAT&amp;display_string=Audit&amp;VAR:KEY=UTCXMHKJYF&amp;VAR:QUERY=RkZfQ0FQRVgoQU5OLDIwMDkp&amp;WINDOW=FIRST_POPUP&amp;HEIGHT=450&amp;WIDTH=450&amp;START_MAXIMIZED=FALS","E&amp;VAR:CALENDAR=FIVEDAY&amp;VAR:SYMBOL=435413&amp;VAR:INDEX=0"}</definedName>
    <definedName name="_821__FDSAUDITLINK__" hidden="1">{"fdsup://directions/FAT Viewer?action=UPDATE&amp;creator=factset&amp;DYN_ARGS=TRUE&amp;DOC_NAME=FAT:FQL_AUDITING_CLIENT_TEMPLATE.FAT&amp;display_string=Audit&amp;VAR:KEY=IZAHIVMRKX&amp;VAR:QUERY=RkZfQ0FQRVgoQU5OLDIwMTEp&amp;WINDOW=FIRST_POPUP&amp;HEIGHT=450&amp;WIDTH=450&amp;START_MAXIMIZED=FALS","E&amp;VAR:CALENDAR=FIVEDAY&amp;VAR:SYMBOL=435413&amp;VAR:INDEX=0"}</definedName>
    <definedName name="_822__FDSAUDITLINK__" hidden="1">{"fdsup://directions/FAT Viewer?action=UPDATE&amp;creator=factset&amp;DYN_ARGS=TRUE&amp;DOC_NAME=FAT:FQL_AUDITING_CLIENT_TEMPLATE.FAT&amp;display_string=Audit&amp;VAR:KEY=VIPSJWTKLG&amp;VAR:QUERY=RkZfTkVUX0lOQyhBTk4sMjAwOCk=&amp;WINDOW=FIRST_POPUP&amp;HEIGHT=450&amp;WIDTH=450&amp;START_MAXIMIZED=","FALSE&amp;VAR:CALENDAR=FIVEDAY&amp;VAR:SYMBOL=435413&amp;VAR:INDEX=0"}</definedName>
    <definedName name="_823__FDSAUDITLINK__" hidden="1">{"fdsup://directions/FAT Viewer?action=UPDATE&amp;creator=factset&amp;DYN_ARGS=TRUE&amp;DOC_NAME=FAT:FQL_AUDITING_CLIENT_TEMPLATE.FAT&amp;display_string=Audit&amp;VAR:KEY=FCZAHQJWHG&amp;VAR:QUERY=RkZfTkVUX0lOQyhBTk4sMjAxMCk=&amp;WINDOW=FIRST_POPUP&amp;HEIGHT=450&amp;WIDTH=450&amp;START_MAXIMIZED=","FALSE&amp;VAR:CALENDAR=FIVEDAY&amp;VAR:SYMBOL=435413&amp;VAR:INDEX=0"}</definedName>
    <definedName name="_824__FDSAUDITLINK__" hidden="1">{"fdsup://Directions/FactSet Auditing Viewer?action=AUDIT_VALUE&amp;DB=129&amp;ID1=B5KKT9&amp;VALUEID=01001&amp;SDATE=2009&amp;PERIODTYPE=ANN_STD&amp;SCFT=3&amp;window=popup_no_bar&amp;width=385&amp;height=120&amp;START_MAXIMIZED=FALSE&amp;creator=factset&amp;display_string=Audit"}</definedName>
    <definedName name="_826__FDSAUDITLINK__" hidden="1">{"fdsup://directions/FAT Viewer?action=UPDATE&amp;creator=factset&amp;DYN_ARGS=TRUE&amp;DOC_NAME=FAT:FQL_AUDITING_CLIENT_TEMPLATE.FAT&amp;display_string=Audit&amp;VAR:KEY=IDOZCJSVGN&amp;VAR:QUERY=RkZfRU5UUlBSX1ZBTF9EQUlMWSgwLCwsLCwnRElMJyk=&amp;WINDOW=FIRST_POPUP&amp;HEIGHT=450&amp;WIDTH=450&amp;","START_MAXIMIZED=FALSE&amp;VAR:CALENDAR=FIVEDAY&amp;VAR:SYMBOL=074482&amp;VAR:INDEX=0"}</definedName>
    <definedName name="_827__FDSAUDITLINK__" hidden="1">{"fdsup://directions/FAT Viewer?action=UPDATE&amp;creator=factset&amp;DYN_ARGS=TRUE&amp;DOC_NAME=FAT:FQL_AUDITING_CLIENT_TEMPLATE.FAT&amp;display_string=Audit&amp;VAR:KEY=ITYXGFODSZ&amp;VAR:QUERY=RkZfRUJJVERBX09QRVIoQU5OLDIwMDgp&amp;WINDOW=FIRST_POPUP&amp;HEIGHT=450&amp;WIDTH=450&amp;START_MAXIMI","ZED=FALSE&amp;VAR:CALENDAR=FIVEDAY&amp;VAR:SYMBOL=B4YCDF&amp;VAR:INDEX=0"}</definedName>
    <definedName name="_828__FDSAUDITLINK__" hidden="1">{"fdsup://directions/FAT Viewer?action=UPDATE&amp;creator=factset&amp;DYN_ARGS=TRUE&amp;DOC_NAME=FAT:FQL_AUDITING_CLIENT_TEMPLATE.FAT&amp;display_string=Audit&amp;VAR:KEY=OBQXAVAJIL&amp;VAR:QUERY=RkZfTkVUX0lOQyhBTk4sMjAwOSk=&amp;WINDOW=FIRST_POPUP&amp;HEIGHT=450&amp;WIDTH=450&amp;START_MAXIMIZED=","FALSE&amp;VAR:CALENDAR=FIVEDAY&amp;VAR:SYMBOL=B4YCDF&amp;VAR:INDEX=0"}</definedName>
    <definedName name="_829__FDSAUDITLINK__" hidden="1">{"fdsup://directions/FAT Viewer?action=UPDATE&amp;creator=factset&amp;DYN_ARGS=TRUE&amp;DOC_NAME=FAT:FQL_AUDITING_CLIENT_TEMPLATE.FAT&amp;display_string=Audit&amp;VAR:KEY=UBSTILEZIZ&amp;VAR:QUERY=RkZfRUJJVERBX09QRVIoQU5OLDIwMTAp&amp;WINDOW=FIRST_POPUP&amp;HEIGHT=450&amp;WIDTH=450&amp;START_MAXIMI","ZED=FALSE&amp;VAR:CALENDAR=FIVEDAY&amp;VAR:SYMBOL=B4YCDF&amp;VAR:INDEX=0"}</definedName>
    <definedName name="_83__FDSAUDITLINK__" hidden="1">{"fdsup://directions/FAT Viewer?action=UPDATE&amp;creator=factset&amp;DYN_ARGS=TRUE&amp;DOC_NAME=FAT:FQL_AUDITING_CLIENT_TEMPLATE.FAT&amp;display_string=Audit&amp;VAR:KEY=FWFIVSZCHY&amp;VAR:QUERY=RkZfRUJJVF9JQignQU5OJywzNzcxMSwsLCwnR0JQJyk=&amp;WINDOW=FIRST_POPUP&amp;HEIGHT=450&amp;WIDTH=450&amp;","START_MAXIMIZED=FALSE&amp;VAR:CALENDAR=FIVEDAY&amp;VAR:SYMBOL=092210&amp;VAR:INDEX=0"}</definedName>
    <definedName name="_830__FDSAUDITLINK__" hidden="1">{"fdsup://directions/FAT Viewer?action=UPDATE&amp;creator=factset&amp;DYN_ARGS=TRUE&amp;DOC_NAME=FAT:FQL_AUDITING_CLIENT_TEMPLATE.FAT&amp;display_string=Audit&amp;VAR:KEY=CVCBALWVUN&amp;VAR:QUERY=RkZfRUJJVF9PUEVSKEFOTiwyMDA5KQ==&amp;WINDOW=FIRST_POPUP&amp;HEIGHT=450&amp;WIDTH=450&amp;START_MAXIMI","ZED=FALSE&amp;VAR:CALENDAR=FIVEDAY&amp;VAR:SYMBOL=B5KKT9&amp;VAR:INDEX=0"}</definedName>
    <definedName name="_831__FDSAUDITLINK__" hidden="1">{"fdsup://directions/FAT Viewer?action=UPDATE&amp;creator=factset&amp;DYN_ARGS=TRUE&amp;DOC_NAME=FAT:FQL_AUDITING_CLIENT_TEMPLATE.FAT&amp;display_string=Audit&amp;VAR:KEY=MLKBGLQFAX&amp;VAR:QUERY=RkZfQ0FQRVgoQU5OLDIwMDgp&amp;WINDOW=FIRST_POPUP&amp;HEIGHT=450&amp;WIDTH=450&amp;START_MAXIMIZED=FALS","E&amp;VAR:CALENDAR=FIVEDAY&amp;VAR:SYMBOL=B4YCDF&amp;VAR:INDEX=0"}</definedName>
    <definedName name="_832__FDSAUDITLINK__" hidden="1">{"fdsup://directions/FAT Viewer?action=UPDATE&amp;creator=factset&amp;DYN_ARGS=TRUE&amp;DOC_NAME=FAT:FQL_AUDITING_CLIENT_TEMPLATE.FAT&amp;display_string=Audit&amp;VAR:KEY=MDSTAPYPWX&amp;VAR:QUERY=RkZfTkVUX0lOQyhBTk4sMjAxMCk=&amp;WINDOW=FIRST_POPUP&amp;HEIGHT=450&amp;WIDTH=450&amp;START_MAXIMIZED=","FALSE&amp;VAR:CALENDAR=FIVEDAY&amp;VAR:SYMBOL=074482&amp;VAR:INDEX=0"}</definedName>
    <definedName name="_834__FDSAUDITLINK__" hidden="1">{"fdsup://Directions/FactSet Auditing Viewer?action=AUDIT_VALUE&amp;DB=129&amp;ID1=B5KKT9&amp;VALUEID=01001&amp;SDATE=2010&amp;PERIODTYPE=ANN_STD&amp;SCFT=3&amp;window=popup_no_bar&amp;width=385&amp;height=120&amp;START_MAXIMIZED=FALSE&amp;creator=factset&amp;display_string=Audit"}</definedName>
    <definedName name="_835__FDSAUDITLINK__" hidden="1">{"fdsup://directions/FAT Viewer?action=UPDATE&amp;creator=factset&amp;DYN_ARGS=TRUE&amp;DOC_NAME=FAT:FQL_AUDITING_CLIENT_TEMPLATE.FAT&amp;display_string=Audit&amp;VAR:KEY=PQRCHCXELQ&amp;VAR:QUERY=RkZfRU5UUlBSX1ZBTF9EQUlMWSgwLCwsLCwnRElMJyk=&amp;WINDOW=FIRST_POPUP&amp;HEIGHT=450&amp;WIDTH=450&amp;","START_MAXIMIZED=FALSE&amp;VAR:CALENDAR=FIVEDAY&amp;VAR:SYMBOL=B5KKT9&amp;VAR:INDEX=0"}</definedName>
    <definedName name="_836__FDSAUDITLINK__" hidden="1">{"fdsup://directions/FAT Viewer?action=UPDATE&amp;creator=factset&amp;DYN_ARGS=TRUE&amp;DOC_NAME=FAT:FQL_AUDITING_CLIENT_TEMPLATE.FAT&amp;display_string=Audit&amp;VAR:KEY=RSNKXOHSJM&amp;VAR:QUERY=RkZfTkVUX0lOQyhBTk4sMjAxMCk=&amp;WINDOW=FIRST_POPUP&amp;HEIGHT=450&amp;WIDTH=450&amp;START_MAXIMIZED=","FALSE&amp;VAR:CALENDAR=FIVEDAY&amp;VAR:SYMBOL=B4YCDF&amp;VAR:INDEX=0"}</definedName>
    <definedName name="_837__FDSAUDITLINK__" hidden="1">{"fdsup://directions/FAT Viewer?action=UPDATE&amp;creator=factset&amp;DYN_ARGS=TRUE&amp;DOC_NAME=FAT:FQL_AUDITING_CLIENT_TEMPLATE.FAT&amp;display_string=Audit&amp;VAR:KEY=TIBMRSXCFM&amp;VAR:QUERY=RkZfRUJJVERBX09QRVIoQU5OLDIwMTAp&amp;WINDOW=FIRST_POPUP&amp;HEIGHT=450&amp;WIDTH=450&amp;START_MAXIMI","ZED=FALSE&amp;VAR:CALENDAR=FIVEDAY&amp;VAR:SYMBOL=074482&amp;VAR:INDEX=0"}</definedName>
    <definedName name="_838__FDSAUDITLINK__" hidden="1">{"fdsup://directions/FAT Viewer?action=UPDATE&amp;creator=factset&amp;DYN_ARGS=TRUE&amp;DOC_NAME=FAT:FQL_AUDITING_CLIENT_TEMPLATE.FAT&amp;display_string=Audit&amp;VAR:KEY=LWNWXOXAJY&amp;VAR:QUERY=RkZfRUJJVERBX09QRVIoQU5OLDIwMDkp&amp;WINDOW=FIRST_POPUP&amp;HEIGHT=450&amp;WIDTH=450&amp;START_MAXIMI","ZED=FALSE&amp;VAR:CALENDAR=FIVEDAY&amp;VAR:SYMBOL=B4YCDF&amp;VAR:INDEX=0"}</definedName>
    <definedName name="_839__FDSAUDITLINK__" hidden="1">{"fdsup://directions/FAT Viewer?action=UPDATE&amp;creator=factset&amp;DYN_ARGS=TRUE&amp;DOC_NAME=FAT:FQL_AUDITING_CLIENT_TEMPLATE.FAT&amp;display_string=Audit&amp;VAR:KEY=NGTQNQLQJG&amp;VAR:QUERY=RkZfRUJJVF9PUEVSKEFOTiwyMDA4KQ==&amp;WINDOW=FIRST_POPUP&amp;HEIGHT=450&amp;WIDTH=450&amp;START_MAXIMI","ZED=FALSE&amp;VAR:CALENDAR=FIVEDAY&amp;VAR:SYMBOL=B5KKT9&amp;VAR:INDEX=0"}</definedName>
    <definedName name="_84__FDSAUDITLINK__" hidden="1">{"fdsup://directions/FAT Viewer?action=UPDATE&amp;creator=factset&amp;DYN_ARGS=TRUE&amp;DOC_NAME=FAT:FQL_AUDITING_CLIENT_TEMPLATE.FAT&amp;display_string=Audit&amp;VAR:KEY=DQVEJCRUFQ&amp;VAR:QUERY=RkZfRUJJVF9JQignQU5OJywzNzM0NiwsLCwnR0JQJyk=&amp;WINDOW=FIRST_POPUP&amp;HEIGHT=450&amp;WIDTH=450&amp;","START_MAXIMIZED=FALSE&amp;VAR:CALENDAR=FIVEDAY&amp;VAR:SYMBOL=092210&amp;VAR:INDEX=0"}</definedName>
    <definedName name="_840__FDSAUDITLINK__" hidden="1">{"fdsup://directions/FAT Viewer?action=UPDATE&amp;creator=factset&amp;DYN_ARGS=TRUE&amp;DOC_NAME=FAT:FQL_AUDITING_CLIENT_TEMPLATE.FAT&amp;display_string=Audit&amp;VAR:KEY=DQVKTUPALU&amp;VAR:QUERY=RkZfTkVUX0lOQyhBTk4sMjAwOCk=&amp;WINDOW=FIRST_POPUP&amp;HEIGHT=450&amp;WIDTH=450&amp;START_MAXIMIZED=","FALSE&amp;VAR:CALENDAR=FIVEDAY&amp;VAR:SYMBOL=B4YCDF&amp;VAR:INDEX=0"}</definedName>
    <definedName name="_841__FDSAUDITLINK__" hidden="1">{"fdsup://directions/FAT Viewer?action=UPDATE&amp;creator=factset&amp;DYN_ARGS=TRUE&amp;DOC_NAME=FAT:FQL_AUDITING_CLIENT_TEMPLATE.FAT&amp;display_string=Audit&amp;VAR:KEY=RGFWPMTERI&amp;VAR:QUERY=RkZfQ0FQRVgoQU5OLDIwMTAp&amp;WINDOW=FIRST_POPUP&amp;HEIGHT=450&amp;WIDTH=450&amp;START_MAXIMIZED=FALS","E&amp;VAR:CALENDAR=FIVEDAY&amp;VAR:SYMBOL=074482&amp;VAR:INDEX=0"}</definedName>
    <definedName name="_842__FDSAUDITLINK__" hidden="1">{"fdsup://directions/FAT Viewer?action=UPDATE&amp;creator=factset&amp;DYN_ARGS=TRUE&amp;DOC_NAME=FAT:FQL_AUDITING_CLIENT_TEMPLATE.FAT&amp;display_string=Audit&amp;VAR:KEY=BADAPERMPA&amp;VAR:QUERY=RkZfQ0FQRVgoQU5OLDIwMDkp&amp;WINDOW=FIRST_POPUP&amp;HEIGHT=450&amp;WIDTH=450&amp;START_MAXIMIZED=FALS","E&amp;VAR:CALENDAR=FIVEDAY&amp;VAR:SYMBOL=B4YCDF&amp;VAR:INDEX=0"}</definedName>
    <definedName name="_843__FDSAUDITLINK__" hidden="1">{"fdsup://Directions/FactSet Auditing Viewer?action=AUDIT_VALUE&amp;DB=129&amp;ID1=B5KKT9&amp;VALUEID=01001&amp;SDATE=2009&amp;PERIODTYPE=ANN_STD&amp;SCFT=3&amp;window=popup_no_bar&amp;width=385&amp;height=120&amp;START_MAXIMIZED=FALSE&amp;creator=factset&amp;display_string=Audit"}</definedName>
    <definedName name="_844__FDSAUDITLINK__" hidden="1">{"fdsup://directions/FAT Viewer?action=UPDATE&amp;creator=factset&amp;DYN_ARGS=TRUE&amp;DOC_NAME=FAT:FQL_AUDITING_CLIENT_TEMPLATE.FAT&amp;display_string=Audit&amp;VAR:KEY=UVUVEXGXKB&amp;VAR:QUERY=RkZfRUJJVERBX09QRVIoQU5OLDIwMDgp&amp;WINDOW=FIRST_POPUP&amp;HEIGHT=450&amp;WIDTH=450&amp;START_MAXIMI","ZED=FALSE&amp;VAR:CALENDAR=FIVEDAY&amp;VAR:SYMBOL=B5KKT9&amp;VAR:INDEX=0"}</definedName>
    <definedName name="_845__FDSAUDITLINK__" hidden="1">{"fdsup://directions/FAT Viewer?action=UPDATE&amp;creator=factset&amp;DYN_ARGS=TRUE&amp;DOC_NAME=FAT:FQL_AUDITING_CLIENT_TEMPLATE.FAT&amp;display_string=Audit&amp;VAR:KEY=KNCZEHEPUN&amp;VAR:QUERY=RkZfRUJJVERBX09QRVIoQU5OLDIwMTAp&amp;WINDOW=FIRST_POPUP&amp;HEIGHT=450&amp;WIDTH=450&amp;START_MAXIMI","ZED=FALSE&amp;VAR:CALENDAR=FIVEDAY&amp;VAR:SYMBOL=B5KKT9&amp;VAR:INDEX=0"}</definedName>
    <definedName name="_846__FDSAUDITLINK__" hidden="1">{"fdsup://directions/FAT Viewer?action=UPDATE&amp;creator=factset&amp;DYN_ARGS=TRUE&amp;DOC_NAME=FAT:FQL_AUDITING_CLIENT_TEMPLATE.FAT&amp;display_string=Audit&amp;VAR:KEY=VOVGVALUJA&amp;VAR:QUERY=RkZfRUJJVF9PUEVSKEFOTiwyMDA5KQ==&amp;WINDOW=FIRST_POPUP&amp;HEIGHT=450&amp;WIDTH=450&amp;START_MAXIMI","ZED=FALSE&amp;VAR:CALENDAR=FIVEDAY&amp;VAR:SYMBOL=B5KKT9&amp;VAR:INDEX=0"}</definedName>
    <definedName name="_847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848__FDSAUDITLINK__" hidden="1">{"fdsup://directions/FAT Viewer?action=UPDATE&amp;creator=factset&amp;DYN_ARGS=TRUE&amp;DOC_NAME=FAT:FQL_AUDITING_CLIENT_TEMPLATE.FAT&amp;display_string=Audit&amp;VAR:KEY=ANMBILAFUZ&amp;VAR:QUERY=RkZfQ0FQRVgoQU5OLDIwMDgp&amp;WINDOW=FIRST_POPUP&amp;HEIGHT=450&amp;WIDTH=450&amp;START_MAXIMIZED=FALS","E&amp;VAR:CALENDAR=FIVEDAY&amp;VAR:SYMBOL=B5KKT9&amp;VAR:INDEX=0"}</definedName>
    <definedName name="_849__FDSAUDITLINK__" hidden="1">{"fdsup://directions/FAT Viewer?action=UPDATE&amp;creator=factset&amp;DYN_ARGS=TRUE&amp;DOC_NAME=FAT:FQL_AUDITING_CLIENT_TEMPLATE.FAT&amp;display_string=Audit&amp;VAR:KEY=ERODMPYVEV&amp;VAR:QUERY=RkZfQ0FQRVgoQU5OLDIwMTAp&amp;WINDOW=FIRST_POPUP&amp;HEIGHT=450&amp;WIDTH=450&amp;START_MAXIMIZED=FALS","E&amp;VAR:CALENDAR=FIVEDAY&amp;VAR:SYMBOL=B5KKT9&amp;VAR:INDEX=0"}</definedName>
    <definedName name="_85__FDSAUDITLINK__" hidden="1">{"fdsup://directions/FAT Viewer?action=UPDATE&amp;creator=factset&amp;DYN_ARGS=TRUE&amp;DOC_NAME=FAT:FQL_AUDITING_CLIENT_TEMPLATE.FAT&amp;display_string=Audit&amp;VAR:KEY=TQRUNQFMVK&amp;VAR:QUERY=RkZfRUJJVF9JQignQU5OJywzNjk4MSwsLCwnR0JQJyk=&amp;WINDOW=FIRST_POPUP&amp;HEIGHT=450&amp;WIDTH=450&amp;","START_MAXIMIZED=FALSE&amp;VAR:CALENDAR=FIVEDAY&amp;VAR:SYMBOL=092210&amp;VAR:INDEX=0"}</definedName>
    <definedName name="_850__FDSAUDITLINK__" hidden="1">{"fdsup://directions/FAT Viewer?action=UPDATE&amp;creator=factset&amp;DYN_ARGS=TRUE&amp;DOC_NAME=FAT:FQL_AUDITING_CLIENT_TEMPLATE.FAT&amp;display_string=Audit&amp;VAR:KEY=REXWVYVMXQ&amp;VAR:QUERY=RkZfTkVUX0lOQyhBTk4sMjAwOSk=&amp;WINDOW=FIRST_POPUP&amp;HEIGHT=450&amp;WIDTH=450&amp;START_MAXIMIZED=","FALSE&amp;VAR:CALENDAR=FIVEDAY&amp;VAR:SYMBOL=B5KKT9&amp;VAR:INDEX=0"}</definedName>
    <definedName name="_851__FDSAUDITLINK__" hidden="1">{"fdsup://directions/FAT Viewer?action=UPDATE&amp;creator=factset&amp;DYN_ARGS=TRUE&amp;DOC_NAME=FAT:FQL_AUDITING_CLIENT_TEMPLATE.FAT&amp;display_string=Audit&amp;VAR:KEY=XGLQFIJEPS&amp;VAR:QUERY=RkZfTkVUX0lOQyhBTk4sMjAxMSk=&amp;WINDOW=FIRST_POPUP&amp;HEIGHT=450&amp;WIDTH=450&amp;START_MAXIMIZED=","FALSE&amp;VAR:CALENDAR=FIVEDAY&amp;VAR:SYMBOL=B5KKT9&amp;VAR:INDEX=0"}</definedName>
    <definedName name="_852__FDSAUDITLINK__" hidden="1">{"fdsup://directions/FAT Viewer?action=UPDATE&amp;creator=factset&amp;DYN_ARGS=TRUE&amp;DOC_NAME=FAT:FQL_AUDITING_CLIENT_TEMPLATE.FAT&amp;display_string=Audit&amp;VAR:KEY=WZMPUHAJCT&amp;VAR:QUERY=RkZfRU5UUlBSX1ZBTF9EQUlMWSgwLCwsLCwnRElMJyk=&amp;WINDOW=FIRST_POPUP&amp;HEIGHT=450&amp;WIDTH=450&amp;","START_MAXIMIZED=FALSE&amp;VAR:CALENDAR=FIVEDAY&amp;VAR:SYMBOL=B5KKT9&amp;VAR:INDEX=0"}</definedName>
    <definedName name="_853__FDSAUDITLINK__" hidden="1">{"fdsup://Directions/FactSet Auditing Viewer?action=AUDIT_VALUE&amp;DB=129&amp;ID1=B5KKT9&amp;VALUEID=01001&amp;SDATE=2010&amp;PERIODTYPE=ANN_STD&amp;SCFT=3&amp;window=popup_no_bar&amp;width=385&amp;height=120&amp;START_MAXIMIZED=FALSE&amp;creator=factset&amp;display_string=Audit"}</definedName>
    <definedName name="_854__FDSAUDITLINK__" hidden="1">{"fdsup://directions/FAT Viewer?action=UPDATE&amp;creator=factset&amp;DYN_ARGS=TRUE&amp;DOC_NAME=FAT:FQL_AUDITING_CLIENT_TEMPLATE.FAT&amp;display_string=Audit&amp;VAR:KEY=NWDOTOLSPA&amp;VAR:QUERY=RkZfRUJJVERBX09QRVIoQU5OLDIwMDkp&amp;WINDOW=FIRST_POPUP&amp;HEIGHT=450&amp;WIDTH=450&amp;START_MAXIMI","ZED=FALSE&amp;VAR:CALENDAR=FIVEDAY&amp;VAR:SYMBOL=B5KKT9&amp;VAR:INDEX=0"}</definedName>
    <definedName name="_855__FDSAUDITLINK__" hidden="1">{"fdsup://directions/FAT Viewer?action=UPDATE&amp;creator=factset&amp;DYN_ARGS=TRUE&amp;DOC_NAME=FAT:FQL_AUDITING_CLIENT_TEMPLATE.FAT&amp;display_string=Audit&amp;VAR:KEY=JGPSXGXMDU&amp;VAR:QUERY=RkZfRUJJVERBX09QRVIoQU5OLDIwMTEp&amp;WINDOW=FIRST_POPUP&amp;HEIGHT=450&amp;WIDTH=450&amp;START_MAXIMI","ZED=FALSE&amp;VAR:CALENDAR=FIVEDAY&amp;VAR:SYMBOL=B5KKT9&amp;VAR:INDEX=0"}</definedName>
    <definedName name="_856__FDSAUDITLINK__" hidden="1">{"fdsup://directions/FAT Viewer?action=UPDATE&amp;creator=factset&amp;DYN_ARGS=TRUE&amp;DOC_NAME=FAT:FQL_AUDITING_CLIENT_TEMPLATE.FAT&amp;display_string=Audit&amp;VAR:KEY=MNUPGVQRYB&amp;VAR:QUERY=RkZfRUJJVF9PUEVSKEFOTiwyMDA4KQ==&amp;WINDOW=FIRST_POPUP&amp;HEIGHT=450&amp;WIDTH=450&amp;START_MAXIMI","ZED=FALSE&amp;VAR:CALENDAR=FIVEDAY&amp;VAR:SYMBOL=B5KKT9&amp;VAR:INDEX=0"}</definedName>
    <definedName name="_857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858__FDSAUDITLINK__" hidden="1">{"fdsup://directions/FAT Viewer?action=UPDATE&amp;creator=factset&amp;DYN_ARGS=TRUE&amp;DOC_NAME=FAT:FQL_AUDITING_CLIENT_TEMPLATE.FAT&amp;display_string=Audit&amp;VAR:KEY=PITWFOJWPW&amp;VAR:QUERY=RkZfQ0FQRVgoQU5OLDIwMDkp&amp;WINDOW=FIRST_POPUP&amp;HEIGHT=450&amp;WIDTH=450&amp;START_MAXIMIZED=FALS","E&amp;VAR:CALENDAR=FIVEDAY&amp;VAR:SYMBOL=B5KKT9&amp;VAR:INDEX=0"}</definedName>
    <definedName name="_859__FDSAUDITLINK__" hidden="1">{"fdsup://directions/FAT Viewer?action=UPDATE&amp;creator=factset&amp;DYN_ARGS=TRUE&amp;DOC_NAME=FAT:FQL_AUDITING_CLIENT_TEMPLATE.FAT&amp;display_string=Audit&amp;VAR:KEY=HGBCTAPCDC&amp;VAR:QUERY=RkZfQ0FQRVgoQU5OLDIwMTEp&amp;WINDOW=FIRST_POPUP&amp;HEIGHT=450&amp;WIDTH=450&amp;START_MAXIMIZED=FALS","E&amp;VAR:CALENDAR=FIVEDAY&amp;VAR:SYMBOL=B5KKT9&amp;VAR:INDEX=0"}</definedName>
    <definedName name="_86__FDSAUDITLINK__" hidden="1">{"fdsup://directions/FAT Viewer?action=UPDATE&amp;creator=factset&amp;DYN_ARGS=TRUE&amp;DOC_NAME=FAT:FQL_AUDITING_CLIENT_TEMPLATE.FAT&amp;display_string=Audit&amp;VAR:KEY=VEJUVWBYZU&amp;VAR:QUERY=RkZfRUJJVF9JQignQU5OJywzNjYxNiwsLCwnR0JQJyk=&amp;WINDOW=FIRST_POPUP&amp;HEIGHT=450&amp;WIDTH=450&amp;","START_MAXIMIZED=FALSE&amp;VAR:CALENDAR=FIVEDAY&amp;VAR:SYMBOL=092210&amp;VAR:INDEX=0"}</definedName>
    <definedName name="_860__FDSAUDITLINK__" hidden="1">{"fdsup://directions/FAT Viewer?action=UPDATE&amp;creator=factset&amp;DYN_ARGS=TRUE&amp;DOC_NAME=FAT:FQL_AUDITING_CLIENT_TEMPLATE.FAT&amp;display_string=Audit&amp;VAR:KEY=CXYLIRGNSV&amp;VAR:QUERY=RkZfTkVUX0lOQyhBTk4sMjAwOCk=&amp;WINDOW=FIRST_POPUP&amp;HEIGHT=450&amp;WIDTH=450&amp;START_MAXIMIZED=","FALSE&amp;VAR:CALENDAR=FIVEDAY&amp;VAR:SYMBOL=B5KKT9&amp;VAR:INDEX=0"}</definedName>
    <definedName name="_861__FDSAUDITLINK__" hidden="1">{"fdsup://directions/FAT Viewer?action=UPDATE&amp;creator=factset&amp;DYN_ARGS=TRUE&amp;DOC_NAME=FAT:FQL_AUDITING_CLIENT_TEMPLATE.FAT&amp;display_string=Audit&amp;VAR:KEY=SJIBIJIXCL&amp;VAR:QUERY=RkZfTkVUX0lOQyhBTk4sMjAxMCk=&amp;WINDOW=FIRST_POPUP&amp;HEIGHT=450&amp;WIDTH=450&amp;START_MAXIMIZED=","FALSE&amp;VAR:CALENDAR=FIVEDAY&amp;VAR:SYMBOL=B5KKT9&amp;VAR:INDEX=0"}</definedName>
    <definedName name="_862__FDSAUDITLINK__" hidden="1">{"fdsup://directions/FAT Viewer?action=UPDATE&amp;creator=factset&amp;DYN_ARGS=TRUE&amp;DOC_NAME=FAT:FQL_AUDITING_CLIENT_TEMPLATE.FAT&amp;display_string=Audit&amp;VAR:KEY=WZMPUHAJCT&amp;VAR:QUERY=RkZfRU5UUlBSX1ZBTF9EQUlMWSgwLCwsLCwnRElMJyk=&amp;WINDOW=FIRST_POPUP&amp;HEIGHT=450&amp;WIDTH=450&amp;","START_MAXIMIZED=FALSE&amp;VAR:CALENDAR=FIVEDAY&amp;VAR:SYMBOL=B5KKT9&amp;VAR:INDEX=0"}</definedName>
    <definedName name="_863__FDSAUDITLINK__" hidden="1">{"fdsup://Directions/FactSet Auditing Viewer?action=AUDIT_VALUE&amp;DB=129&amp;ID1=B5KKT9&amp;VALUEID=01001&amp;SDATE=2010&amp;PERIODTYPE=ANN_STD&amp;SCFT=3&amp;window=popup_no_bar&amp;width=385&amp;height=120&amp;START_MAXIMIZED=FALSE&amp;creator=factset&amp;display_string=Audit"}</definedName>
    <definedName name="_864__FDSAUDITLINK__" hidden="1">{"fdsup://directions/FAT Viewer?action=UPDATE&amp;creator=factset&amp;DYN_ARGS=TRUE&amp;DOC_NAME=FAT:FQL_AUDITING_CLIENT_TEMPLATE.FAT&amp;display_string=Audit&amp;VAR:KEY=JGPSXGXMDU&amp;VAR:QUERY=RkZfRUJJVERBX09QRVIoQU5OLDIwMTEp&amp;WINDOW=FIRST_POPUP&amp;HEIGHT=450&amp;WIDTH=450&amp;START_MAXIMI","ZED=FALSE&amp;VAR:CALENDAR=FIVEDAY&amp;VAR:SYMBOL=B5KKT9&amp;VAR:INDEX=0"}</definedName>
    <definedName name="_865__FDSAUDITLINK__" hidden="1">{"fdsup://directions/FAT Viewer?action=UPDATE&amp;creator=factset&amp;DYN_ARGS=TRUE&amp;DOC_NAME=FAT:FQL_AUDITING_CLIENT_TEMPLATE.FAT&amp;display_string=Audit&amp;VAR:KEY=MNUPGVQRYB&amp;VAR:QUERY=RkZfRUJJVF9PUEVSKEFOTiwyMDA4KQ==&amp;WINDOW=FIRST_POPUP&amp;HEIGHT=450&amp;WIDTH=450&amp;START_MAXIMI","ZED=FALSE&amp;VAR:CALENDAR=FIVEDAY&amp;VAR:SYMBOL=B5KKT9&amp;VAR:INDEX=0"}</definedName>
    <definedName name="_866__FDSAUDITLINK__" hidden="1">{"fdsup://directions/FAT Viewer?action=UPDATE&amp;creator=factset&amp;DYN_ARGS=TRUE&amp;DOC_NAME=FAT:FQL_AUDITING_CLIENT_TEMPLATE.FAT&amp;display_string=Audit&amp;VAR:KEY=HGBCTAPCDC&amp;VAR:QUERY=RkZfQ0FQRVgoQU5OLDIwMTEp&amp;WINDOW=FIRST_POPUP&amp;HEIGHT=450&amp;WIDTH=450&amp;START_MAXIMIZED=FALS","E&amp;VAR:CALENDAR=FIVEDAY&amp;VAR:SYMBOL=B5KKT9&amp;VAR:INDEX=0"}</definedName>
    <definedName name="_867__FDSAUDITLINK__" hidden="1">{"fdsup://Directions/FactSet Auditing Viewer?action=AUDIT_VALUE&amp;DB=129&amp;ID1=B5KKT9&amp;VALUEID=01001&amp;SDATE=2009&amp;PERIODTYPE=ANN_STD&amp;SCFT=3&amp;window=popup_no_bar&amp;width=385&amp;height=120&amp;START_MAXIMIZED=FALSE&amp;creator=factset&amp;display_string=Audit"}</definedName>
    <definedName name="_868__FDSAUDITLINK__" hidden="1">{"fdsup://directions/FAT Viewer?action=UPDATE&amp;creator=factset&amp;DYN_ARGS=TRUE&amp;DOC_NAME=FAT:FQL_AUDITING_CLIENT_TEMPLATE.FAT&amp;display_string=Audit&amp;VAR:KEY=UVUVEXGXKB&amp;VAR:QUERY=RkZfRUJJVERBX09QRVIoQU5OLDIwMDgp&amp;WINDOW=FIRST_POPUP&amp;HEIGHT=450&amp;WIDTH=450&amp;START_MAXIMI","ZED=FALSE&amp;VAR:CALENDAR=FIVEDAY&amp;VAR:SYMBOL=B5KKT9&amp;VAR:INDEX=0"}</definedName>
    <definedName name="_869__FDSAUDITLINK__" hidden="1">{"fdsup://directions/FAT Viewer?action=UPDATE&amp;creator=factset&amp;DYN_ARGS=TRUE&amp;DOC_NAME=FAT:FQL_AUDITING_CLIENT_TEMPLATE.FAT&amp;display_string=Audit&amp;VAR:KEY=KNCZEHEPUN&amp;VAR:QUERY=RkZfRUJJVERBX09QRVIoQU5OLDIwMTAp&amp;WINDOW=FIRST_POPUP&amp;HEIGHT=450&amp;WIDTH=450&amp;START_MAXIMI","ZED=FALSE&amp;VAR:CALENDAR=FIVEDAY&amp;VAR:SYMBOL=B5KKT9&amp;VAR:INDEX=0"}</definedName>
    <definedName name="_87__FDSAUDITLINK__" hidden="1">{"fdsup://directions/FAT Viewer?action=UPDATE&amp;creator=factset&amp;DYN_ARGS=TRUE&amp;DOC_NAME=FAT:FQL_AUDITING_CLIENT_TEMPLATE.FAT&amp;display_string=Audit&amp;VAR:KEY=BSHUZGVQJO&amp;VAR:QUERY=RkZfRUJJVF9JQignQU5OJywzNjI1MCwsLCwnR0JQJyk=&amp;WINDOW=FIRST_POPUP&amp;HEIGHT=450&amp;WIDTH=450&amp;","START_MAXIMIZED=FALSE&amp;VAR:CALENDAR=FIVEDAY&amp;VAR:SYMBOL=092210&amp;VAR:INDEX=0"}</definedName>
    <definedName name="_870__FDSAUDITLINK__" hidden="1">{"fdsup://directions/FAT Viewer?action=UPDATE&amp;creator=factset&amp;DYN_ARGS=TRUE&amp;DOC_NAME=FAT:FQL_AUDITING_CLIENT_TEMPLATE.FAT&amp;display_string=Audit&amp;VAR:KEY=VOVGVALUJA&amp;VAR:QUERY=RkZfRUJJVF9PUEVSKEFOTiwyMDA5KQ==&amp;WINDOW=FIRST_POPUP&amp;HEIGHT=450&amp;WIDTH=450&amp;START_MAXIMI","ZED=FALSE&amp;VAR:CALENDAR=FIVEDAY&amp;VAR:SYMBOL=B5KKT9&amp;VAR:INDEX=0"}</definedName>
    <definedName name="_871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872__FDSAUDITLINK__" hidden="1">{"fdsup://directions/FAT Viewer?action=UPDATE&amp;creator=factset&amp;DYN_ARGS=TRUE&amp;DOC_NAME=FAT:FQL_AUDITING_CLIENT_TEMPLATE.FAT&amp;display_string=Audit&amp;VAR:KEY=ANMBILAFUZ&amp;VAR:QUERY=RkZfQ0FQRVgoQU5OLDIwMDgp&amp;WINDOW=FIRST_POPUP&amp;HEIGHT=450&amp;WIDTH=450&amp;START_MAXIMIZED=FALS","E&amp;VAR:CALENDAR=FIVEDAY&amp;VAR:SYMBOL=B5KKT9&amp;VAR:INDEX=0"}</definedName>
    <definedName name="_873__FDSAUDITLINK__" hidden="1">{"fdsup://directions/FAT Viewer?action=UPDATE&amp;creator=factset&amp;DYN_ARGS=TRUE&amp;DOC_NAME=FAT:FQL_AUDITING_CLIENT_TEMPLATE.FAT&amp;display_string=Audit&amp;VAR:KEY=ERODMPYVEV&amp;VAR:QUERY=RkZfQ0FQRVgoQU5OLDIwMTAp&amp;WINDOW=FIRST_POPUP&amp;HEIGHT=450&amp;WIDTH=450&amp;START_MAXIMIZED=FALS","E&amp;VAR:CALENDAR=FIVEDAY&amp;VAR:SYMBOL=B5KKT9&amp;VAR:INDEX=0"}</definedName>
    <definedName name="_874__FDSAUDITLINK__" hidden="1">{"fdsup://directions/FAT Viewer?action=UPDATE&amp;creator=factset&amp;DYN_ARGS=TRUE&amp;DOC_NAME=FAT:FQL_AUDITING_CLIENT_TEMPLATE.FAT&amp;display_string=Audit&amp;VAR:KEY=REXWVYVMXQ&amp;VAR:QUERY=RkZfTkVUX0lOQyhBTk4sMjAwOSk=&amp;WINDOW=FIRST_POPUP&amp;HEIGHT=450&amp;WIDTH=450&amp;START_MAXIMIZED=","FALSE&amp;VAR:CALENDAR=FIVEDAY&amp;VAR:SYMBOL=B5KKT9&amp;VAR:INDEX=0"}</definedName>
    <definedName name="_875__FDSAUDITLINK__" hidden="1">{"fdsup://directions/FAT Viewer?action=UPDATE&amp;creator=factset&amp;DYN_ARGS=TRUE&amp;DOC_NAME=FAT:FQL_AUDITING_CLIENT_TEMPLATE.FAT&amp;display_string=Audit&amp;VAR:KEY=XGLQFIJEPS&amp;VAR:QUERY=RkZfTkVUX0lOQyhBTk4sMjAxMSk=&amp;WINDOW=FIRST_POPUP&amp;HEIGHT=450&amp;WIDTH=450&amp;START_MAXIMIZED=","FALSE&amp;VAR:CALENDAR=FIVEDAY&amp;VAR:SYMBOL=B5KKT9&amp;VAR:INDEX=0"}</definedName>
    <definedName name="_876__FDSAUDITLINK__" hidden="1">{"fdsup://directions/FAT Viewer?action=UPDATE&amp;creator=factset&amp;DYN_ARGS=TRUE&amp;DOC_NAME=FAT:FQL_AUDITING_CLIENT_TEMPLATE.FAT&amp;display_string=Audit&amp;VAR:KEY=NWDOTOLSPA&amp;VAR:QUERY=RkZfRUJJVERBX09QRVIoQU5OLDIwMDkp&amp;WINDOW=FIRST_POPUP&amp;HEIGHT=450&amp;WIDTH=450&amp;START_MAXIMI","ZED=FALSE&amp;VAR:CALENDAR=FIVEDAY&amp;VAR:SYMBOL=B5KKT9&amp;VAR:INDEX=0"}</definedName>
    <definedName name="_877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878__FDSAUDITLINK__" hidden="1">{"fdsup://directions/FAT Viewer?action=UPDATE&amp;creator=factset&amp;DYN_ARGS=TRUE&amp;DOC_NAME=FAT:FQL_AUDITING_CLIENT_TEMPLATE.FAT&amp;display_string=Audit&amp;VAR:KEY=PITWFOJWPW&amp;VAR:QUERY=RkZfQ0FQRVgoQU5OLDIwMDkp&amp;WINDOW=FIRST_POPUP&amp;HEIGHT=450&amp;WIDTH=450&amp;START_MAXIMIZED=FALS","E&amp;VAR:CALENDAR=FIVEDAY&amp;VAR:SYMBOL=B5KKT9&amp;VAR:INDEX=0"}</definedName>
    <definedName name="_879__FDSAUDITLINK__" hidden="1">{"fdsup://directions/FAT Viewer?action=UPDATE&amp;creator=factset&amp;DYN_ARGS=TRUE&amp;DOC_NAME=FAT:FQL_AUDITING_CLIENT_TEMPLATE.FAT&amp;display_string=Audit&amp;VAR:KEY=CXYLIRGNSV&amp;VAR:QUERY=RkZfTkVUX0lOQyhBTk4sMjAwOCk=&amp;WINDOW=FIRST_POPUP&amp;HEIGHT=450&amp;WIDTH=450&amp;START_MAXIMIZED=","FALSE&amp;VAR:CALENDAR=FIVEDAY&amp;VAR:SYMBOL=B5KKT9&amp;VAR:INDEX=0"}</definedName>
    <definedName name="_88__FDSAUDITLINK__" hidden="1">{"fdsup://directions/FAT Viewer?action=UPDATE&amp;creator=factset&amp;DYN_ARGS=TRUE&amp;DOC_NAME=FAT:FQL_AUDITING_CLIENT_TEMPLATE.FAT&amp;display_string=Audit&amp;VAR:KEY=PYZAXMXGHW&amp;VAR:QUERY=RkZfRUJJVF9JQignQU5OJywzNTg4NSwsLCwnR0JQJyk=&amp;WINDOW=FIRST_POPUP&amp;HEIGHT=450&amp;WIDTH=450&amp;","START_MAXIMIZED=FALSE&amp;VAR:CALENDAR=FIVEDAY&amp;VAR:SYMBOL=092210&amp;VAR:INDEX=0"}</definedName>
    <definedName name="_880__FDSAUDITLINK__" hidden="1">{"fdsup://directions/FAT Viewer?action=UPDATE&amp;creator=factset&amp;DYN_ARGS=TRUE&amp;DOC_NAME=FAT:FQL_AUDITING_CLIENT_TEMPLATE.FAT&amp;display_string=Audit&amp;VAR:KEY=SJIBIJIXCL&amp;VAR:QUERY=RkZfTkVUX0lOQyhBTk4sMjAxMCk=&amp;WINDOW=FIRST_POPUP&amp;HEIGHT=450&amp;WIDTH=450&amp;START_MAXIMIZED=","FALSE&amp;VAR:CALENDAR=FIVEDAY&amp;VAR:SYMBOL=B5KKT9&amp;VAR:INDEX=0"}</definedName>
    <definedName name="_881__FDSAUDITLINK__" hidden="1">{"fdsup://Directions/FactSet Auditing Viewer?action=AUDIT_VALUE&amp;DB=129&amp;ID1=074482&amp;VALUEID=01001&amp;SDATE=2009&amp;PERIODTYPE=ANN_STD&amp;SCFT=3&amp;window=popup_no_bar&amp;width=385&amp;height=120&amp;START_MAXIMIZED=FALSE&amp;creator=factset&amp;display_string=Audit"}</definedName>
    <definedName name="_882__FDSAUDITLINK__" hidden="1">{"fdsup://directions/FAT Viewer?action=UPDATE&amp;creator=factset&amp;DYN_ARGS=TRUE&amp;DOC_NAME=FAT:FQL_AUDITING_CLIENT_TEMPLATE.FAT&amp;display_string=Audit&amp;VAR:KEY=XYFMVOXMDG&amp;VAR:QUERY=RkZfRU5UUlBSX1ZBTF9EQUlMWSgwLCwsLCwnRElMJyk=&amp;WINDOW=FIRST_POPUP&amp;HEIGHT=450&amp;WIDTH=450&amp;","START_MAXIMIZED=FALSE&amp;VAR:CALENDAR=FIVEDAY&amp;VAR:SYMBOL=B4YCDF&amp;VAR:INDEX=0"}</definedName>
    <definedName name="_883__FDSAUDITLINK__" hidden="1">{"fdsup://directions/FAT Viewer?action=UPDATE&amp;creator=factset&amp;DYN_ARGS=TRUE&amp;DOC_NAME=FAT:FQL_AUDITING_CLIENT_TEMPLATE.FAT&amp;display_string=Audit&amp;VAR:KEY=NOHOLWNUXM&amp;VAR:QUERY=RkZfRUJJVERBX09QRVIoQU5OLDIwMDkp&amp;WINDOW=FIRST_POPUP&amp;HEIGHT=450&amp;WIDTH=450&amp;START_MAXIMI","ZED=FALSE&amp;VAR:CALENDAR=FIVEDAY&amp;VAR:SYMBOL=B5KKT9&amp;VAR:INDEX=0"}</definedName>
    <definedName name="_884__FDSAUDITLINK__" hidden="1">{"fdsup://Directions/FactSet Auditing Viewer?action=AUDIT_VALUE&amp;DB=129&amp;ID1=074482&amp;VALUEID=01250&amp;SDATE=2009&amp;PERIODTYPE=ANN_STD&amp;SCFT=3&amp;window=popup_no_bar&amp;width=385&amp;height=120&amp;START_MAXIMIZED=FALSE&amp;creator=factset&amp;display_string=Audit"}</definedName>
    <definedName name="_885__FDSAUDITLINK__" hidden="1">{"fdsup://Directions/FactSet Auditing Viewer?action=AUDIT_VALUE&amp;DB=129&amp;ID1=074482&amp;VALUEID=01250&amp;SDATE=2010&amp;PERIODTYPE=ANN_STD&amp;SCFT=3&amp;window=popup_no_bar&amp;width=385&amp;height=120&amp;START_MAXIMIZED=FALSE&amp;creator=factset&amp;display_string=Audit"}</definedName>
    <definedName name="_886__FDSAUDITLINK__" hidden="1">{"fdsup://directions/FAT Viewer?action=UPDATE&amp;creator=factset&amp;DYN_ARGS=TRUE&amp;DOC_NAME=FAT:FQL_AUDITING_CLIENT_TEMPLATE.FAT&amp;display_string=Audit&amp;VAR:KEY=PCZGJUDSDO&amp;VAR:QUERY=RkZfRUJJVF9PUEVSKEFOTiwyMDEwKQ==&amp;WINDOW=FIRST_POPUP&amp;HEIGHT=450&amp;WIDTH=450&amp;START_MAXIMI","ZED=FALSE&amp;VAR:CALENDAR=FIVEDAY&amp;VAR:SYMBOL=B5KKT9&amp;VAR:INDEX=0"}</definedName>
    <definedName name="_887__FDSAUDITLINK__" hidden="1">{"fdsup://directions/FAT Viewer?action=UPDATE&amp;creator=factset&amp;DYN_ARGS=TRUE&amp;DOC_NAME=FAT:FQL_AUDITING_CLIENT_TEMPLATE.FAT&amp;display_string=Audit&amp;VAR:KEY=NWHQRWRWTM&amp;VAR:QUERY=RkZfQ0FQRVgoQU5OLDIwMDkp&amp;WINDOW=FIRST_POPUP&amp;HEIGHT=450&amp;WIDTH=450&amp;START_MAXIMIZED=FALS","E&amp;VAR:CALENDAR=FIVEDAY&amp;VAR:SYMBOL=B5KKT9&amp;VAR:INDEX=0"}</definedName>
    <definedName name="_888__FDSAUDITLINK__" hidden="1">{"fdsup://directions/FAT Viewer?action=UPDATE&amp;creator=factset&amp;DYN_ARGS=TRUE&amp;DOC_NAME=FAT:FQL_AUDITING_CLIENT_TEMPLATE.FAT&amp;display_string=Audit&amp;VAR:KEY=ZGHEFUJGZM&amp;VAR:QUERY=RkZfTkVUX0lOQyhBTk4sMjAwOCk=&amp;WINDOW=FIRST_POPUP&amp;HEIGHT=450&amp;WIDTH=450&amp;START_MAXIMIZED=","FALSE&amp;VAR:CALENDAR=FIVEDAY&amp;VAR:SYMBOL=B5KKT9&amp;VAR:INDEX=0"}</definedName>
    <definedName name="_889__FDSAUDITLINK__" hidden="1">{"fdsup://directions/FAT Viewer?action=UPDATE&amp;creator=factset&amp;DYN_ARGS=TRUE&amp;DOC_NAME=FAT:FQL_AUDITING_CLIENT_TEMPLATE.FAT&amp;display_string=Audit&amp;VAR:KEY=ONENERUZAP&amp;VAR:QUERY=RkZfTkVUX0lOQyhBTk4sMjAxMSk=&amp;WINDOW=FIRST_POPUP&amp;HEIGHT=450&amp;WIDTH=450&amp;START_MAXIMIZED=","FALSE&amp;VAR:CALENDAR=FIVEDAY&amp;VAR:SYMBOL=074482&amp;VAR:INDEX=0"}</definedName>
    <definedName name="_89__FDSAUDITLINK__" hidden="1">{"fdsup://directions/FAT Viewer?action=UPDATE&amp;creator=factset&amp;DYN_ARGS=TRUE&amp;DOC_NAME=FAT:FQL_AUDITING_CLIENT_TEMPLATE.FAT&amp;display_string=Audit&amp;VAR:KEY=XWZCDEPUPG&amp;VAR:QUERY=RkZfRUJJVF9JQignQU5OJywzNTUyMCwsLCwnR0JQJyk=&amp;WINDOW=FIRST_POPUP&amp;HEIGHT=450&amp;WIDTH=450&amp;","START_MAXIMIZED=FALSE&amp;VAR:CALENDAR=FIVEDAY&amp;VAR:SYMBOL=092210&amp;VAR:INDEX=0"}</definedName>
    <definedName name="_891__FDSAUDITLINK__" hidden="1">{"fdsup://Directions/FactSet Auditing Viewer?action=AUDIT_VALUE&amp;DB=129&amp;ID1=074482&amp;VALUEID=01001&amp;SDATE=2008&amp;PERIODTYPE=ANN_STD&amp;SCFT=3&amp;window=popup_no_bar&amp;width=385&amp;height=120&amp;START_MAXIMIZED=FALSE&amp;creator=factset&amp;display_string=Audit"}</definedName>
    <definedName name="_892__FDSAUDITLINK__" hidden="1">{"fdsup://Directions/FactSet Auditing Viewer?action=AUDIT_VALUE&amp;DB=129&amp;ID1=074482&amp;VALUEID=01001&amp;SDATE=2010&amp;PERIODTYPE=ANN_STD&amp;SCFT=3&amp;window=popup_no_bar&amp;width=385&amp;height=120&amp;START_MAXIMIZED=FALSE&amp;creator=factset&amp;display_string=Audit"}</definedName>
    <definedName name="_893__FDSAUDITLINK__" hidden="1">{"fdsup://directions/FAT Viewer?action=UPDATE&amp;creator=factset&amp;DYN_ARGS=TRUE&amp;DOC_NAME=FAT:FQL_AUDITING_CLIENT_TEMPLATE.FAT&amp;display_string=Audit&amp;VAR:KEY=UBGBURMPIN&amp;VAR:QUERY=RkZfRUJJVERBX09QRVIoQU5OLDIwMDgp&amp;WINDOW=FIRST_POPUP&amp;HEIGHT=450&amp;WIDTH=450&amp;START_MAXIMI","ZED=FALSE&amp;VAR:CALENDAR=FIVEDAY&amp;VAR:SYMBOL=B5KKT9&amp;VAR:INDEX=0"}</definedName>
    <definedName name="_894__FDSAUDITLINK__" hidden="1">{"fdsup://directions/FAT Viewer?action=UPDATE&amp;creator=factset&amp;DYN_ARGS=TRUE&amp;DOC_NAME=FAT:FQL_AUDITING_CLIENT_TEMPLATE.FAT&amp;display_string=Audit&amp;VAR:KEY=UHMLKHGBSB&amp;VAR:QUERY=RkZfRUJJVERBX09QRVIoQU5OLDIwMTEp&amp;WINDOW=FIRST_POPUP&amp;HEIGHT=450&amp;WIDTH=450&amp;START_MAXIMI","ZED=FALSE&amp;VAR:CALENDAR=FIVEDAY&amp;VAR:SYMBOL=074482&amp;VAR:INDEX=0"}</definedName>
    <definedName name="_895__FDSAUDITLINK__" hidden="1">{"fdsup://Directions/FactSet Auditing Viewer?action=AUDIT_VALUE&amp;DB=129&amp;ID1=074482&amp;VALUEID=01250&amp;SDATE=2008&amp;PERIODTYPE=ANN_STD&amp;SCFT=3&amp;window=popup_no_bar&amp;width=385&amp;height=120&amp;START_MAXIMIZED=FALSE&amp;creator=factset&amp;display_string=Audit"}</definedName>
    <definedName name="_896__FDSAUDITLINK__" hidden="1">{"fdsup://Directions/FactSet Auditing Viewer?action=AUDIT_VALUE&amp;DB=129&amp;ID1=074482&amp;VALUEID=01250&amp;SDATE=2010&amp;PERIODTYPE=ANN_STD&amp;SCFT=3&amp;window=popup_no_bar&amp;width=385&amp;height=120&amp;START_MAXIMIZED=FALSE&amp;creator=factset&amp;display_string=Audit"}</definedName>
    <definedName name="_897__FDSAUDITLINK__" hidden="1">{"fdsup://directions/FAT Viewer?action=UPDATE&amp;creator=factset&amp;DYN_ARGS=TRUE&amp;DOC_NAME=FAT:FQL_AUDITING_CLIENT_TEMPLATE.FAT&amp;display_string=Audit&amp;VAR:KEY=IPCFQDCBOX&amp;VAR:QUERY=RkZfQ0FQRVgoQU5OLDIwMDgp&amp;WINDOW=FIRST_POPUP&amp;HEIGHT=450&amp;WIDTH=450&amp;START_MAXIMIZED=FALS","E&amp;VAR:CALENDAR=FIVEDAY&amp;VAR:SYMBOL=B5KKT9&amp;VAR:INDEX=0"}</definedName>
    <definedName name="_898__FDSAUDITLINK__" hidden="1">{"fdsup://directions/FAT Viewer?action=UPDATE&amp;creator=factset&amp;DYN_ARGS=TRUE&amp;DOC_NAME=FAT:FQL_AUDITING_CLIENT_TEMPLATE.FAT&amp;display_string=Audit&amp;VAR:KEY=CBYJCHWVEN&amp;VAR:QUERY=RkZfQ0FQRVgoQU5OLDIwMTEp&amp;WINDOW=FIRST_POPUP&amp;HEIGHT=450&amp;WIDTH=450&amp;START_MAXIMIZED=FALS","E&amp;VAR:CALENDAR=FIVEDAY&amp;VAR:SYMBOL=074482&amp;VAR:INDEX=0"}</definedName>
    <definedName name="_899__FDSAUDITLINK__" hidden="1">{"fdsup://directions/FAT Viewer?action=UPDATE&amp;creator=factset&amp;DYN_ARGS=TRUE&amp;DOC_NAME=FAT:FQL_AUDITING_CLIENT_TEMPLATE.FAT&amp;display_string=Audit&amp;VAR:KEY=KDYFUZYNGR&amp;VAR:QUERY=RkZfQ0FQRVgoQU5OLDIwMTAp&amp;WINDOW=FIRST_POPUP&amp;HEIGHT=450&amp;WIDTH=450&amp;START_MAXIMIZED=FALS","E&amp;VAR:CALENDAR=FIVEDAY&amp;VAR:SYMBOL=B4YCDF&amp;VAR:INDEX=0"}</definedName>
    <definedName name="_9__123Graph_ACHART_2" hidden="1">#REF!</definedName>
    <definedName name="_9__123Graph_ACHART_3" hidden="1">#REF!</definedName>
    <definedName name="_9__123Graph_AChart_4" hidden="1">#REF!</definedName>
    <definedName name="_9__123Graph_ACHART_8" hidden="1">#REF!</definedName>
    <definedName name="_9__123Graph_BCHART_1" hidden="1">#REF!</definedName>
    <definedName name="_9__123Graph_BCHART_4" hidden="1">#REF!</definedName>
    <definedName name="_9__123Graph_CCHART_2" hidden="1">#REF!</definedName>
    <definedName name="_9__123Graph_CCHART_3" hidden="1">#REF!</definedName>
    <definedName name="_9__123Graph_EGRAFICO_20" hidden="1">#REF!</definedName>
    <definedName name="_9__FDSAUDITLINK__" hidden="1">{"fdsup://directions/FAT Viewer?action=UPDATE&amp;creator=factset&amp;DYN_ARGS=TRUE&amp;DOC_NAME=FAT:FQL_AUDITING_CLIENT_TEMPLATE.FAT&amp;display_string=Audit&amp;VAR:KEY=ILUVOFQVKR&amp;VAR:QUERY=RkZfRUJJVF9JQihBTk4sMzMyMzgsLCwsRVVSKQ==&amp;WINDOW=FIRST_POPUP&amp;HEIGHT=450&amp;WIDTH=450&amp;STAR","T_MAXIMIZED=FALSE&amp;VAR:CALENDAR=FIVEDAY&amp;VAR:SYMBOL=591344&amp;VAR:INDEX=0"}</definedName>
    <definedName name="_9_0_0inv_in_immobil._immat" hidden="1">#REF!</definedName>
    <definedName name="_90__FDSAUDITLINK__" hidden="1">{"fdsup://directions/FAT Viewer?action=UPDATE&amp;creator=factset&amp;DYN_ARGS=TRUE&amp;DOC_NAME=FAT:FQL_AUDITING_CLIENT_TEMPLATE.FAT&amp;display_string=Audit&amp;VAR:KEY=JSDSVMXMNE&amp;VAR:QUERY=RkZfRUJJVF9JQignQU5OJywzNTE1NSwsLCwnR0JQJyk=&amp;WINDOW=FIRST_POPUP&amp;HEIGHT=450&amp;WIDTH=450&amp;","START_MAXIMIZED=FALSE&amp;VAR:CALENDAR=FIVEDAY&amp;VAR:SYMBOL=092210&amp;VAR:INDEX=0"}</definedName>
    <definedName name="_900__FDSAUDITLINK__" hidden="1">{"fdsup://directions/FAT Viewer?action=UPDATE&amp;creator=factset&amp;DYN_ARGS=TRUE&amp;DOC_NAME=FAT:FQL_AUDITING_CLIENT_TEMPLATE.FAT&amp;display_string=Audit&amp;VAR:KEY=MRSHKLOLSJ&amp;VAR:QUERY=RkZfTkVUX0lOQyhBTk4sMjAwOSk=&amp;WINDOW=FIRST_POPUP&amp;HEIGHT=450&amp;WIDTH=450&amp;START_MAXIMIZED=","FALSE&amp;VAR:CALENDAR=FIVEDAY&amp;VAR:SYMBOL=B5KKT9&amp;VAR:INDEX=0"}</definedName>
    <definedName name="_901__FDSAUDITLINK__" hidden="1">{"fdsup://directions/FAT Viewer?action=UPDATE&amp;creator=factset&amp;DYN_ARGS=TRUE&amp;DOC_NAME=FAT:FQL_AUDITING_CLIENT_TEMPLATE.FAT&amp;display_string=Audit&amp;VAR:KEY=AVWFMXYJCR&amp;VAR:QUERY=RkZfTkVUX0lOQyhBTk4sMjAxMSk=&amp;WINDOW=FIRST_POPUP&amp;HEIGHT=450&amp;WIDTH=450&amp;START_MAXIMIZED=","FALSE&amp;VAR:CALENDAR=FIVEDAY&amp;VAR:SYMBOL=B61G9L&amp;VAR:INDEX=0"}</definedName>
    <definedName name="_902__FDSAUDITLINK__" hidden="1">{"fdsup://Directions/FactSet Auditing Viewer?action=AUDIT_VALUE&amp;DB=129&amp;ID1=B4YCDF&amp;VALUEID=01001&amp;SDATE=2010&amp;PERIODTYPE=ANN_STD&amp;SCFT=3&amp;window=popup_no_bar&amp;width=385&amp;height=120&amp;START_MAXIMIZED=FALSE&amp;creator=factset&amp;display_string=Audit"}</definedName>
    <definedName name="_903__FDSAUDITLINK__" hidden="1">{"fdsup://directions/FAT Viewer?action=UPDATE&amp;creator=factset&amp;DYN_ARGS=TRUE&amp;DOC_NAME=FAT:FQL_AUDITING_CLIENT_TEMPLATE.FAT&amp;display_string=Audit&amp;VAR:KEY=OBMNATIHKF&amp;VAR:QUERY=RkZfRUJJVERBX09QRVIoQU5OLDIwMTEp&amp;WINDOW=FIRST_POPUP&amp;HEIGHT=450&amp;WIDTH=450&amp;START_MAXIMI","ZED=FALSE&amp;VAR:CALENDAR=FIVEDAY&amp;VAR:SYMBOL=B4YCDF&amp;VAR:INDEX=0"}</definedName>
    <definedName name="_904__FDSAUDITLINK__" hidden="1">{"fdsup://directions/FAT Viewer?action=UPDATE&amp;creator=factset&amp;DYN_ARGS=TRUE&amp;DOC_NAME=FAT:FQL_AUDITING_CLIENT_TEMPLATE.FAT&amp;display_string=Audit&amp;VAR:KEY=IJCXSTOJQF&amp;VAR:QUERY=RkZfQ0FQRVgoQU5OLDIwMTEp&amp;WINDOW=FIRST_POPUP&amp;HEIGHT=450&amp;WIDTH=450&amp;START_MAXIMIZED=FALS","E&amp;VAR:CALENDAR=FIVEDAY&amp;VAR:SYMBOL=B4YCDF&amp;VAR:INDEX=0"}</definedName>
    <definedName name="_905__FDSAUDITLINK__" hidden="1">{"fdsup://Directions/FactSet Auditing Viewer?action=AUDIT_VALUE&amp;DB=129&amp;ID1=B4YCDF&amp;VALUEID=01001&amp;SDATE=2009&amp;PERIODTYPE=ANN_STD&amp;SCFT=3&amp;window=popup_no_bar&amp;width=385&amp;height=120&amp;START_MAXIMIZED=FALSE&amp;creator=factset&amp;display_string=Audit"}</definedName>
    <definedName name="_906__FDSAUDITLINK__" hidden="1">{"fdsup://directions/FAT Viewer?action=UPDATE&amp;creator=factset&amp;DYN_ARGS=TRUE&amp;DOC_NAME=FAT:FQL_AUDITING_CLIENT_TEMPLATE.FAT&amp;display_string=Audit&amp;VAR:KEY=QTCBUHQPWR&amp;VAR:QUERY=RkZfRUJJVERBX09QRVIoQU5OLDIwMTAp&amp;WINDOW=FIRST_POPUP&amp;HEIGHT=450&amp;WIDTH=450&amp;START_MAXIMI","ZED=FALSE&amp;VAR:CALENDAR=FIVEDAY&amp;VAR:SYMBOL=B5KKT9&amp;VAR:INDEX=0"}</definedName>
    <definedName name="_907__FDSAUDITLINK__" hidden="1">{"fdsup://directions/FAT Viewer?action=UPDATE&amp;creator=factset&amp;DYN_ARGS=TRUE&amp;DOC_NAME=FAT:FQL_AUDITING_CLIENT_TEMPLATE.FAT&amp;display_string=Audit&amp;VAR:KEY=WRIHMHOTYN&amp;VAR:QUERY=RkZfRUJJVERBX09QRVIoQU5OLDIwMDkp&amp;WINDOW=FIRST_POPUP&amp;HEIGHT=450&amp;WIDTH=450&amp;START_MAXIMI","ZED=FALSE&amp;VAR:CALENDAR=FIVEDAY&amp;VAR:SYMBOL=074482&amp;VAR:INDEX=0"}</definedName>
    <definedName name="_908__FDSAUDITLINK__" hidden="1">{"fdsup://Directions/FactSet Auditing Viewer?action=AUDIT_VALUE&amp;DB=129&amp;ID1=B4YCDF&amp;VALUEID=01250&amp;SDATE=2009&amp;PERIODTYPE=ANN_STD&amp;SCFT=3&amp;window=popup_no_bar&amp;width=385&amp;height=120&amp;START_MAXIMIZED=FALSE&amp;creator=factset&amp;display_string=Audit"}</definedName>
    <definedName name="_909__FDSAUDITLINK__" hidden="1">{"fdsup://Directions/FactSet Auditing Viewer?action=AUDIT_VALUE&amp;DB=129&amp;ID1=B4YCDF&amp;VALUEID=01250&amp;SDATE=2010&amp;PERIODTYPE=ANN_STD&amp;SCFT=3&amp;window=popup_no_bar&amp;width=385&amp;height=120&amp;START_MAXIMIZED=FALSE&amp;creator=factset&amp;display_string=Audit"}</definedName>
    <definedName name="_91__FDSAUDITLINK__" hidden="1">{"fdsup://directions/FAT Viewer?action=UPDATE&amp;creator=factset&amp;DYN_ARGS=TRUE&amp;DOC_NAME=FAT:FQL_AUDITING_CLIENT_TEMPLATE.FAT&amp;display_string=Audit&amp;VAR:KEY=FEFAPSHIZE&amp;VAR:QUERY=RkZfRUJJVF9JQignQU5OJywzNDc4OSwsLCwnR0JQJyk=&amp;WINDOW=FIRST_POPUP&amp;HEIGHT=450&amp;WIDTH=450&amp;","START_MAXIMIZED=FALSE&amp;VAR:CALENDAR=FIVEDAY&amp;VAR:SYMBOL=092210&amp;VAR:INDEX=0"}</definedName>
    <definedName name="_910__FDSAUDITLINK__" hidden="1">{"fdsup://directions/FAT Viewer?action=UPDATE&amp;creator=factset&amp;DYN_ARGS=TRUE&amp;DOC_NAME=FAT:FQL_AUDITING_CLIENT_TEMPLATE.FAT&amp;display_string=Audit&amp;VAR:KEY=GTYTIXCROF&amp;VAR:QUERY=RkZfQ0FQRVgoQU5OLDIwMTAp&amp;WINDOW=FIRST_POPUP&amp;HEIGHT=450&amp;WIDTH=450&amp;START_MAXIMIZED=FALS","E&amp;VAR:CALENDAR=FIVEDAY&amp;VAR:SYMBOL=B5KKT9&amp;VAR:INDEX=0"}</definedName>
    <definedName name="_911__FDSAUDITLINK__" hidden="1">{"fdsup://directions/FAT Viewer?action=UPDATE&amp;creator=factset&amp;DYN_ARGS=TRUE&amp;DOC_NAME=FAT:FQL_AUDITING_CLIENT_TEMPLATE.FAT&amp;display_string=Audit&amp;VAR:KEY=ILQTWTUXMT&amp;VAR:QUERY=RkZfQ0FQRVgoQU5OLDIwMDkp&amp;WINDOW=FIRST_POPUP&amp;HEIGHT=450&amp;WIDTH=450&amp;START_MAXIMIZED=FALS","E&amp;VAR:CALENDAR=FIVEDAY&amp;VAR:SYMBOL=074482&amp;VAR:INDEX=0"}</definedName>
    <definedName name="_912__FDSAUDITLINK__" hidden="1">{"fdsup://directions/FAT Viewer?action=UPDATE&amp;creator=factset&amp;DYN_ARGS=TRUE&amp;DOC_NAME=FAT:FQL_AUDITING_CLIENT_TEMPLATE.FAT&amp;display_string=Audit&amp;VAR:KEY=EHOBIZYVAR&amp;VAR:QUERY=RkZfTkVUX0lOQyhBTk4sMjAwOCk=&amp;WINDOW=FIRST_POPUP&amp;HEIGHT=450&amp;WIDTH=450&amp;START_MAXIMIZED=","FALSE&amp;VAR:CALENDAR=FIVEDAY&amp;VAR:SYMBOL=074482&amp;VAR:INDEX=0"}</definedName>
    <definedName name="_913__FDSAUDITLINK__" hidden="1">{"fdsup://directions/FAT Viewer?action=UPDATE&amp;creator=factset&amp;DYN_ARGS=TRUE&amp;DOC_NAME=FAT:FQL_AUDITING_CLIENT_TEMPLATE.FAT&amp;display_string=Audit&amp;VAR:KEY=CPYNKRCZUT&amp;VAR:QUERY=RkZfTkVUX0lOQyhBTk4sMjAxMSk=&amp;WINDOW=FIRST_POPUP&amp;HEIGHT=450&amp;WIDTH=450&amp;START_MAXIMIZED=","FALSE&amp;VAR:CALENDAR=FIVEDAY&amp;VAR:SYMBOL=B4YCDF&amp;VAR:INDEX=0"}</definedName>
    <definedName name="_914__FDSAUDITLINK__" hidden="1">{"fdsup://directions/FAT Viewer?action=UPDATE&amp;creator=factset&amp;DYN_ARGS=TRUE&amp;DOC_NAME=FAT:FQL_AUDITING_CLIENT_TEMPLATE.FAT&amp;display_string=Audit&amp;VAR:KEY=RCBWDIPCTS&amp;VAR:QUERY=RkZfRUJJVERBX09QRVIoQU5OLDIwMDgp&amp;WINDOW=FIRST_POPUP&amp;HEIGHT=450&amp;WIDTH=450&amp;START_MAXIMI","ZED=FALSE&amp;VAR:CALENDAR=FIVEDAY&amp;VAR:SYMBOL=074482&amp;VAR:INDEX=0"}</definedName>
    <definedName name="_915__FDSAUDITLINK__" hidden="1">{"fdsup://Directions/FactSet Auditing Viewer?action=AUDIT_VALUE&amp;DB=129&amp;ID1=B4YCDF&amp;VALUEID=01250&amp;SDATE=2010&amp;PERIODTYPE=ANN_STD&amp;SCFT=3&amp;window=popup_no_bar&amp;width=385&amp;height=120&amp;START_MAXIMIZED=FALSE&amp;creator=factset&amp;display_string=Audit"}</definedName>
    <definedName name="_916__FDSAUDITLINK__" hidden="1">{"fdsup://directions/FAT Viewer?action=UPDATE&amp;creator=factset&amp;DYN_ARGS=TRUE&amp;DOC_NAME=FAT:FQL_AUDITING_CLIENT_TEMPLATE.FAT&amp;display_string=Audit&amp;VAR:KEY=PUFWPMTQNM&amp;VAR:QUERY=RkZfQ0FQRVgoQU5OLDIwMDgp&amp;WINDOW=FIRST_POPUP&amp;HEIGHT=450&amp;WIDTH=450&amp;START_MAXIMIZED=FALS","E&amp;VAR:CALENDAR=FIVEDAY&amp;VAR:SYMBOL=074482&amp;VAR:INDEX=0"}</definedName>
    <definedName name="_917__FDSAUDITLINK__" hidden="1">{"fdsup://directions/FAT Viewer?action=UPDATE&amp;creator=factset&amp;DYN_ARGS=TRUE&amp;DOC_NAME=FAT:FQL_AUDITING_CLIENT_TEMPLATE.FAT&amp;display_string=Audit&amp;VAR:KEY=HILOHOHIZO&amp;VAR:QUERY=RkZfTkVUX0lOQyhBTk4sMjAxMCk=&amp;WINDOW=FIRST_POPUP&amp;HEIGHT=450&amp;WIDTH=450&amp;START_MAXIMIZED=","FALSE&amp;VAR:CALENDAR=FIVEDAY&amp;VAR:SYMBOL=B5KKT9&amp;VAR:INDEX=0"}</definedName>
    <definedName name="_918__FDSAUDITLINK__" hidden="1">{"fdsup://directions/FAT Viewer?action=UPDATE&amp;creator=factset&amp;DYN_ARGS=TRUE&amp;DOC_NAME=FAT:FQL_AUDITING_CLIENT_TEMPLATE.FAT&amp;display_string=Audit&amp;VAR:KEY=NUTYNMVEVA&amp;VAR:QUERY=RkZfTkVUX0lOQyhBTk4sMjAwOSk=&amp;WINDOW=FIRST_POPUP&amp;HEIGHT=450&amp;WIDTH=450&amp;START_MAXIMIZED=","FALSE&amp;VAR:CALENDAR=FIVEDAY&amp;VAR:SYMBOL=074482&amp;VAR:INDEX=0"}</definedName>
    <definedName name="_92__FDSAUDITLINK__" hidden="1">{"fdsup://directions/FAT Viewer?action=UPDATE&amp;creator=factset&amp;DYN_ARGS=TRUE&amp;DOC_NAME=FAT:FQL_AUDITING_CLIENT_TEMPLATE.FAT&amp;display_string=Audit&amp;VAR:KEY=VOFSNIJMFI&amp;VAR:QUERY=RkZfRUJJVF9JQignQU5OJywzNDQyNCwsLCwnR0JQJyk=&amp;WINDOW=FIRST_POPUP&amp;HEIGHT=450&amp;WIDTH=450&amp;","START_MAXIMIZED=FALSE&amp;VAR:CALENDAR=FIVEDAY&amp;VAR:SYMBOL=092210&amp;VAR:INDEX=0"}</definedName>
    <definedName name="_920__FDSAUDITLINK__" hidden="1">{"fdsup://directions/FAT Viewer?action=UPDATE&amp;creator=factset&amp;DYN_ARGS=TRUE&amp;DOC_NAME=FAT:FQL_AUDITING_CLIENT_TEMPLATE.FAT&amp;display_string=Audit&amp;VAR:KEY=XGLQFIJEPS&amp;VAR:QUERY=RkZfTkVUX0lOQyhBTk4sMjAxMSk=&amp;WINDOW=FIRST_POPUP&amp;HEIGHT=450&amp;WIDTH=450&amp;START_MAXIMIZED=","FALSE&amp;VAR:CALENDAR=FIVEDAY&amp;VAR:SYMBOL=B5KKT9&amp;VAR:INDEX=0"}</definedName>
    <definedName name="_924__FDSAUDITLINK__" hidden="1">{"fdsup://directions/FAT Viewer?action=UPDATE&amp;creator=factset&amp;DYN_ARGS=TRUE&amp;DOC_NAME=FAT:FQL_AUDITING_CLIENT_TEMPLATE.FAT&amp;display_string=Audit&amp;VAR:KEY=HGBCTAPCDC&amp;VAR:QUERY=RkZfQ0FQRVgoQU5OLDIwMTEp&amp;WINDOW=FIRST_POPUP&amp;HEIGHT=450&amp;WIDTH=450&amp;START_MAXIMIZED=FALS","E&amp;VAR:CALENDAR=FIVEDAY&amp;VAR:SYMBOL=B5KKT9&amp;VAR:INDEX=0"}</definedName>
    <definedName name="_928__FDSAUDITLINK__" hidden="1">{"fdsup://directions/FAT Viewer?action=UPDATE&amp;creator=factset&amp;DYN_ARGS=TRUE&amp;DOC_NAME=FAT:FQL_AUDITING_CLIENT_TEMPLATE.FAT&amp;display_string=Audit&amp;VAR:KEY=CZAFGLATWH&amp;VAR:QUERY=RkZfRUJJVF9PUEVSKEFOTiwyMDEwKQ==&amp;WINDOW=FIRST_POPUP&amp;HEIGHT=450&amp;WIDTH=450&amp;START_MAXIMI","ZED=FALSE&amp;VAR:CALENDAR=FIVEDAY&amp;VAR:SYMBOL=B5KKT9&amp;VAR:INDEX=0"}</definedName>
    <definedName name="_93__FDSAUDITLINK__" hidden="1">{"fdsup://directions/FAT Viewer?action=UPDATE&amp;creator=factset&amp;DYN_ARGS=TRUE&amp;DOC_NAME=FAT:FQL_AUDITING_CLIENT_TEMPLATE.FAT&amp;display_string=Audit&amp;VAR:KEY=PCRITAZQJW&amp;VAR:QUERY=RkZfRUJJVF9JQignQU5OJywzNDA1OSwsLCwnR0JQJyk=&amp;WINDOW=FIRST_POPUP&amp;HEIGHT=450&amp;WIDTH=450&amp;","START_MAXIMIZED=FALSE&amp;VAR:CALENDAR=FIVEDAY&amp;VAR:SYMBOL=092210&amp;VAR:INDEX=0"}</definedName>
    <definedName name="_932__FDSAUDITLINK__" hidden="1">{"fdsup://directions/FAT Viewer?action=UPDATE&amp;creator=factset&amp;DYN_ARGS=TRUE&amp;DOC_NAME=FAT:FQL_AUDITING_CLIENT_TEMPLATE.FAT&amp;display_string=Audit&amp;VAR:KEY=JGPSXGXMDU&amp;VAR:QUERY=RkZfRUJJVERBX09QRVIoQU5OLDIwMTEp&amp;WINDOW=FIRST_POPUP&amp;HEIGHT=450&amp;WIDTH=450&amp;START_MAXIMI","ZED=FALSE&amp;VAR:CALENDAR=FIVEDAY&amp;VAR:SYMBOL=B5KKT9&amp;VAR:INDEX=0"}</definedName>
    <definedName name="_93764" hidden="1">#REF!</definedName>
    <definedName name="_939__FDSAUDITLINK__" hidden="1">{"fdsup://directions/FAT Viewer?action=UPDATE&amp;creator=factset&amp;DYN_ARGS=TRUE&amp;DOC_NAME=FAT:FQL_AUDITING_CLIENT_TEMPLATE.FAT&amp;display_string=Audit&amp;VAR:KEY=UVWLOZIHUN&amp;VAR:QUERY=RkZfQ0FQRVgoQU5OLDIwMTEp&amp;WINDOW=FIRST_POPUP&amp;HEIGHT=450&amp;WIDTH=450&amp;START_MAXIMIZED=FALS","E&amp;VAR:CALENDAR=FIVEDAY&amp;VAR:SYMBOL=B61G9L&amp;VAR:INDEX=0"}</definedName>
    <definedName name="_94__FDSAUDITLINK__" hidden="1">{"fdsup://directions/FAT Viewer?action=UPDATE&amp;creator=factset&amp;DYN_ARGS=TRUE&amp;DOC_NAME=FAT:FQL_AUDITING_CLIENT_TEMPLATE.FAT&amp;display_string=Audit&amp;VAR:KEY=PSXGVEJYHM&amp;VAR:QUERY=RkZfRUJJVF9JQignQU5OJywzMzY5NCwsLCwnR0JQJyk=&amp;WINDOW=FIRST_POPUP&amp;HEIGHT=450&amp;WIDTH=450&amp;","START_MAXIMIZED=FALSE&amp;VAR:CALENDAR=FIVEDAY&amp;VAR:SYMBOL=092210&amp;VAR:INDEX=0"}</definedName>
    <definedName name="_943__FDSAUDITLINK__" hidden="1">{"fdsup://directions/FAT Viewer?action=UPDATE&amp;creator=factset&amp;DYN_ARGS=TRUE&amp;DOC_NAME=FAT:FQL_AUDITING_CLIENT_TEMPLATE.FAT&amp;display_string=Audit&amp;VAR:KEY=ETQDMXUTCX&amp;VAR:QUERY=RkZfRUJJVF9PUEVSKEFOTiwyMDEwKQ==&amp;WINDOW=FIRST_POPUP&amp;HEIGHT=450&amp;WIDTH=450&amp;START_MAXIMI","ZED=FALSE&amp;VAR:CALENDAR=FIVEDAY&amp;VAR:SYMBOL=B61G9L&amp;VAR:INDEX=0"}</definedName>
    <definedName name="_947__FDSAUDITLINK__" hidden="1">{"fdsup://directions/FAT Viewer?action=UPDATE&amp;creator=factset&amp;DYN_ARGS=TRUE&amp;DOC_NAME=FAT:FQL_AUDITING_CLIENT_TEMPLATE.FAT&amp;display_string=Audit&amp;VAR:KEY=KPSXWBOPQV&amp;VAR:QUERY=RkZfRUJJVERBX09QRVIoQU5OLDIwMTEp&amp;WINDOW=FIRST_POPUP&amp;HEIGHT=450&amp;WIDTH=450&amp;START_MAXIMI","ZED=FALSE&amp;VAR:CALENDAR=FIVEDAY&amp;VAR:SYMBOL=B61G9L&amp;VAR:INDEX=0"}</definedName>
    <definedName name="_95__FDSAUDITLINK__" hidden="1">{"fdsup://directions/FAT Viewer?action=UPDATE&amp;creator=factset&amp;DYN_ARGS=TRUE&amp;DOC_NAME=FAT:FQL_AUDITING_CLIENT_TEMPLATE.FAT&amp;display_string=Audit&amp;VAR:KEY=XUHQRANIZY&amp;VAR:QUERY=RkZfRUJJVF9JQignQU5OJywzMzMyOCwsLCwnR0JQJyk=&amp;WINDOW=FIRST_POPUP&amp;HEIGHT=450&amp;WIDTH=450&amp;","START_MAXIMIZED=FALSE&amp;VAR:CALENDAR=FIVEDAY&amp;VAR:SYMBOL=092210&amp;VAR:INDEX=0"}</definedName>
    <definedName name="_954__FDSAUDITLINK__" hidden="1">{"fdsup://Directions/FactSet Auditing Viewer?action=AUDIT_VALUE&amp;DB=129&amp;ID1=B61G9L&amp;VALUEID=01001&amp;SDATE=2009&amp;PERIODTYPE=ANN_STD&amp;SCFT=3&amp;window=popup_no_bar&amp;width=385&amp;height=120&amp;START_MAXIMIZED=FALSE&amp;creator=factset&amp;display_string=Audit"}</definedName>
    <definedName name="_955__FDSAUDITLINK__" hidden="1">{"fdsup://directions/FAT Viewer?action=UPDATE&amp;creator=factset&amp;DYN_ARGS=TRUE&amp;DOC_NAME=FAT:FQL_AUDITING_CLIENT_TEMPLATE.FAT&amp;display_string=Audit&amp;VAR:KEY=HIJIRQFMLC&amp;VAR:QUERY=RkZfRUJJVERBX09QRVIoQU5OLDIwMDgp&amp;WINDOW=FIRST_POPUP&amp;HEIGHT=450&amp;WIDTH=450&amp;START_MAXIMI","ZED=FALSE&amp;VAR:CALENDAR=FIVEDAY&amp;VAR:SYMBOL=B61G9L&amp;VAR:INDEX=0"}</definedName>
    <definedName name="_956__FDSAUDITLINK__" hidden="1">{"fdsup://directions/FAT Viewer?action=UPDATE&amp;creator=factset&amp;DYN_ARGS=TRUE&amp;DOC_NAME=FAT:FQL_AUDITING_CLIENT_TEMPLATE.FAT&amp;display_string=Audit&amp;VAR:KEY=ZIVWXOZUBG&amp;VAR:QUERY=RkZfRUJJVERBX09QRVIoQU5OLDIwMTAp&amp;WINDOW=FIRST_POPUP&amp;HEIGHT=450&amp;WIDTH=450&amp;START_MAXIMI","ZED=FALSE&amp;VAR:CALENDAR=FIVEDAY&amp;VAR:SYMBOL=B61G9L&amp;VAR:INDEX=0"}</definedName>
    <definedName name="_957__FDSAUDITLINK__" hidden="1">{"fdsup://directions/FAT Viewer?action=UPDATE&amp;creator=factset&amp;DYN_ARGS=TRUE&amp;DOC_NAME=FAT:FQL_AUDITING_CLIENT_TEMPLATE.FAT&amp;display_string=Audit&amp;VAR:KEY=PEFSDABCPK&amp;VAR:QUERY=RkZfRUJJVF9PUEVSKEFOTiwyMDA5KQ==&amp;WINDOW=FIRST_POPUP&amp;HEIGHT=450&amp;WIDTH=450&amp;START_MAXIMI","ZED=FALSE&amp;VAR:CALENDAR=FIVEDAY&amp;VAR:SYMBOL=B61G9L&amp;VAR:INDEX=0"}</definedName>
    <definedName name="_958__FDSAUDITLINK__" hidden="1">{"fdsup://directions/FAT Viewer?action=UPDATE&amp;creator=factset&amp;DYN_ARGS=TRUE&amp;DOC_NAME=FAT:FQL_AUDITING_CLIENT_TEMPLATE.FAT&amp;display_string=Audit&amp;VAR:KEY=ETQDMXUTCX&amp;VAR:QUERY=RkZfRUJJVF9PUEVSKEFOTiwyMDEwKQ==&amp;WINDOW=FIRST_POPUP&amp;HEIGHT=450&amp;WIDTH=450&amp;START_MAXIMI","ZED=FALSE&amp;VAR:CALENDAR=FIVEDAY&amp;VAR:SYMBOL=B61G9L&amp;VAR:INDEX=0"}</definedName>
    <definedName name="_959__FDSAUDITLINK__" hidden="1">{"fdsup://directions/FAT Viewer?action=UPDATE&amp;creator=factset&amp;DYN_ARGS=TRUE&amp;DOC_NAME=FAT:FQL_AUDITING_CLIENT_TEMPLATE.FAT&amp;display_string=Audit&amp;VAR:KEY=XSDGTANQPC&amp;VAR:QUERY=RkZfQ0FQRVgoQU5OLDIwMDgp&amp;WINDOW=FIRST_POPUP&amp;HEIGHT=450&amp;WIDTH=450&amp;START_MAXIMIZED=FALS","E&amp;VAR:CALENDAR=FIVEDAY&amp;VAR:SYMBOL=B61G9L&amp;VAR:INDEX=0"}</definedName>
    <definedName name="_96__FDSAUDITLINK__" hidden="1">{"fdsup://directions/FAT Viewer?action=UPDATE&amp;creator=factset&amp;DYN_ARGS=TRUE&amp;DOC_NAME=FAT:FQL_AUDITING_CLIENT_TEMPLATE.FAT&amp;display_string=Audit&amp;VAR:KEY=ROXKDCTUVM&amp;VAR:QUERY=RkZfRUJJVF9JQignQU5OJywzMjk2MywsLCwnR0JQJyk=&amp;WINDOW=FIRST_POPUP&amp;HEIGHT=450&amp;WIDTH=450&amp;","START_MAXIMIZED=FALSE&amp;VAR:CALENDAR=FIVEDAY&amp;VAR:SYMBOL=092210&amp;VAR:INDEX=0"}</definedName>
    <definedName name="_960__FDSAUDITLINK__" hidden="1">{"fdsup://directions/FAT Viewer?action=UPDATE&amp;creator=factset&amp;DYN_ARGS=TRUE&amp;DOC_NAME=FAT:FQL_AUDITING_CLIENT_TEMPLATE.FAT&amp;display_string=Audit&amp;VAR:KEY=NGXSLGXMJA&amp;VAR:QUERY=RkZfQ0FQRVgoQU5OLDIwMTAp&amp;WINDOW=FIRST_POPUP&amp;HEIGHT=450&amp;WIDTH=450&amp;START_MAXIMIZED=FALS","E&amp;VAR:CALENDAR=FIVEDAY&amp;VAR:SYMBOL=B61G9L&amp;VAR:INDEX=0"}</definedName>
    <definedName name="_961__FDSAUDITLINK__" hidden="1">{"fdsup://directions/FAT Viewer?action=UPDATE&amp;creator=factset&amp;DYN_ARGS=TRUE&amp;DOC_NAME=FAT:FQL_AUDITING_CLIENT_TEMPLATE.FAT&amp;display_string=Audit&amp;VAR:KEY=SZYPAVSHYN&amp;VAR:QUERY=RkZfTkVUX0lOQyhBTk4sMjAwOSk=&amp;WINDOW=FIRST_POPUP&amp;HEIGHT=450&amp;WIDTH=450&amp;START_MAXIMIZED=","FALSE&amp;VAR:CALENDAR=FIVEDAY&amp;VAR:SYMBOL=B61G9L&amp;VAR:INDEX=0"}</definedName>
    <definedName name="_962__FDSAUDITLINK__" hidden="1">{"fdsup://directions/FAT Viewer?action=UPDATE&amp;creator=factset&amp;DYN_ARGS=TRUE&amp;DOC_NAME=FAT:FQL_AUDITING_CLIENT_TEMPLATE.FAT&amp;display_string=Audit&amp;VAR:KEY=AVWFMXYJCR&amp;VAR:QUERY=RkZfTkVUX0lOQyhBTk4sMjAxMSk=&amp;WINDOW=FIRST_POPUP&amp;HEIGHT=450&amp;WIDTH=450&amp;START_MAXIMIZED=","FALSE&amp;VAR:CALENDAR=FIVEDAY&amp;VAR:SYMBOL=B61G9L&amp;VAR:INDEX=0"}</definedName>
    <definedName name="_963__FDSAUDITLINK__" hidden="1">{"fdsup://directions/FAT Viewer?action=UPDATE&amp;creator=factset&amp;DYN_ARGS=TRUE&amp;DOC_NAME=FAT:FQL_AUDITING_CLIENT_TEMPLATE.FAT&amp;display_string=Audit&amp;VAR:KEY=BCTCNIFCJG&amp;VAR:QUERY=RkZfRU5UUlBSX1ZBTF9EQUlMWSgwLCwsLCwnRElMJyk=&amp;WINDOW=FIRST_POPUP&amp;HEIGHT=450&amp;WIDTH=450&amp;","START_MAXIMIZED=FALSE&amp;VAR:CALENDAR=FIVEDAY&amp;VAR:SYMBOL=B61G9L&amp;VAR:INDEX=0"}</definedName>
    <definedName name="_964__FDSAUDITLINK__" hidden="1">{"fdsup://Directions/FactSet Auditing Viewer?action=AUDIT_VALUE&amp;DB=129&amp;ID1=B61G9L&amp;VALUEID=01001&amp;SDATE=2008&amp;PERIODTYPE=ANN_STD&amp;SCFT=3&amp;window=popup_no_bar&amp;width=385&amp;height=120&amp;START_MAXIMIZED=FALSE&amp;creator=factset&amp;display_string=Audit"}</definedName>
    <definedName name="_965__FDSAUDITLINK__" hidden="1">{"fdsup://Directions/FactSet Auditing Viewer?action=AUDIT_VALUE&amp;DB=129&amp;ID1=B61G9L&amp;VALUEID=01001&amp;SDATE=2010&amp;PERIODTYPE=ANN_STD&amp;SCFT=3&amp;window=popup_no_bar&amp;width=385&amp;height=120&amp;START_MAXIMIZED=FALSE&amp;creator=factset&amp;display_string=Audit"}</definedName>
    <definedName name="_966__FDSAUDITLINK__" hidden="1">{"fdsup://directions/FAT Viewer?action=UPDATE&amp;creator=factset&amp;DYN_ARGS=TRUE&amp;DOC_NAME=FAT:FQL_AUDITING_CLIENT_TEMPLATE.FAT&amp;display_string=Audit&amp;VAR:KEY=GVURYHOFCN&amp;VAR:QUERY=RkZfRUJJVERBX09QRVIoQU5OLDIwMDkp&amp;WINDOW=FIRST_POPUP&amp;HEIGHT=450&amp;WIDTH=450&amp;START_MAXIMI","ZED=FALSE&amp;VAR:CALENDAR=FIVEDAY&amp;VAR:SYMBOL=B61G9L&amp;VAR:INDEX=0"}</definedName>
    <definedName name="_967__FDSAUDITLINK__" hidden="1">{"fdsup://directions/FAT Viewer?action=UPDATE&amp;creator=factset&amp;DYN_ARGS=TRUE&amp;DOC_NAME=FAT:FQL_AUDITING_CLIENT_TEMPLATE.FAT&amp;display_string=Audit&amp;VAR:KEY=KPSXWBOPQV&amp;VAR:QUERY=RkZfRUJJVERBX09QRVIoQU5OLDIwMTEp&amp;WINDOW=FIRST_POPUP&amp;HEIGHT=450&amp;WIDTH=450&amp;START_MAXIMI","ZED=FALSE&amp;VAR:CALENDAR=FIVEDAY&amp;VAR:SYMBOL=B61G9L&amp;VAR:INDEX=0"}</definedName>
    <definedName name="_968__FDSAUDITLINK__" hidden="1">{"fdsup://directions/FAT Viewer?action=UPDATE&amp;creator=factset&amp;DYN_ARGS=TRUE&amp;DOC_NAME=FAT:FQL_AUDITING_CLIENT_TEMPLATE.FAT&amp;display_string=Audit&amp;VAR:KEY=YPUPMVSRYB&amp;VAR:QUERY=RkZfRUJJVF9PUEVSKEFOTiwyMDA4KQ==&amp;WINDOW=FIRST_POPUP&amp;HEIGHT=450&amp;WIDTH=450&amp;START_MAXIMI","ZED=FALSE&amp;VAR:CALENDAR=FIVEDAY&amp;VAR:SYMBOL=B61G9L&amp;VAR:INDEX=0"}</definedName>
    <definedName name="_969__FDSAUDITLINK__" hidden="1">{"fdsup://directions/FAT Viewer?action=UPDATE&amp;creator=factset&amp;DYN_ARGS=TRUE&amp;DOC_NAME=FAT:FQL_AUDITING_CLIENT_TEMPLATE.FAT&amp;display_string=Audit&amp;VAR:KEY=ETQDMXUTCX&amp;VAR:QUERY=RkZfRUJJVF9PUEVSKEFOTiwyMDEwKQ==&amp;WINDOW=FIRST_POPUP&amp;HEIGHT=450&amp;WIDTH=450&amp;START_MAXIMI","ZED=FALSE&amp;VAR:CALENDAR=FIVEDAY&amp;VAR:SYMBOL=B61G9L&amp;VAR:INDEX=0"}</definedName>
    <definedName name="_97__FDSAUDITLINK__" hidden="1">{"fdsup://directions/FAT Viewer?action=UPDATE&amp;creator=factset&amp;DYN_ARGS=TRUE&amp;DOC_NAME=FAT:FQL_AUDITING_CLIENT_TEMPLATE.FAT&amp;display_string=Audit&amp;VAR:KEY=LWNMLGZETA&amp;VAR:QUERY=RkZfRUJJVF9JQignQU5OJyw0MDE3OCwsLCwnU0VLJyk=&amp;WINDOW=FIRST_POPUP&amp;HEIGHT=450&amp;WIDTH=450&amp;","START_MAXIMIZED=FALSE&amp;VAR:CALENDAR=FIVEDAY&amp;VAR:SYMBOL=454047&amp;VAR:INDEX=0"}</definedName>
    <definedName name="_970__FDSAUDITLINK__" hidden="1">{"fdsup://directions/FAT Viewer?action=UPDATE&amp;creator=factset&amp;DYN_ARGS=TRUE&amp;DOC_NAME=FAT:FQL_AUDITING_CLIENT_TEMPLATE.FAT&amp;display_string=Audit&amp;VAR:KEY=YBEZSRSZOR&amp;VAR:QUERY=RkZfQ0FQRVgoQU5OLDIwMDkp&amp;WINDOW=FIRST_POPUP&amp;HEIGHT=450&amp;WIDTH=450&amp;START_MAXIMIZED=FALS","E&amp;VAR:CALENDAR=FIVEDAY&amp;VAR:SYMBOL=B61G9L&amp;VAR:INDEX=0"}</definedName>
    <definedName name="_971__FDSAUDITLINK__" hidden="1">{"fdsup://directions/FAT Viewer?action=UPDATE&amp;creator=factset&amp;DYN_ARGS=TRUE&amp;DOC_NAME=FAT:FQL_AUDITING_CLIENT_TEMPLATE.FAT&amp;display_string=Audit&amp;VAR:KEY=UVWLOZIHUN&amp;VAR:QUERY=RkZfQ0FQRVgoQU5OLDIwMTEp&amp;WINDOW=FIRST_POPUP&amp;HEIGHT=450&amp;WIDTH=450&amp;START_MAXIMIZED=FALS","E&amp;VAR:CALENDAR=FIVEDAY&amp;VAR:SYMBOL=B61G9L&amp;VAR:INDEX=0"}</definedName>
    <definedName name="_972__FDSAUDITLINK__" hidden="1">{"fdsup://directions/FAT Viewer?action=UPDATE&amp;creator=factset&amp;DYN_ARGS=TRUE&amp;DOC_NAME=FAT:FQL_AUDITING_CLIENT_TEMPLATE.FAT&amp;display_string=Audit&amp;VAR:KEY=POBCXCJIXQ&amp;VAR:QUERY=RkZfTkVUX0lOQyhBTk4sMjAwOCk=&amp;WINDOW=FIRST_POPUP&amp;HEIGHT=450&amp;WIDTH=450&amp;START_MAXIMIZED=","FALSE&amp;VAR:CALENDAR=FIVEDAY&amp;VAR:SYMBOL=B61G9L&amp;VAR:INDEX=0"}</definedName>
    <definedName name="_973__FDSAUDITLINK__" hidden="1">{"fdsup://directions/FAT Viewer?action=UPDATE&amp;creator=factset&amp;DYN_ARGS=TRUE&amp;DOC_NAME=FAT:FQL_AUDITING_CLIENT_TEMPLATE.FAT&amp;display_string=Audit&amp;VAR:KEY=HAXIVQDMBC&amp;VAR:QUERY=RkZfTkVUX0lOQyhBTk4sMjAxMCk=&amp;WINDOW=FIRST_POPUP&amp;HEIGHT=450&amp;WIDTH=450&amp;START_MAXIMIZED=","FALSE&amp;VAR:CALENDAR=FIVEDAY&amp;VAR:SYMBOL=B61G9L&amp;VAR:INDEX=0"}</definedName>
    <definedName name="_98__FDSAUDITLINK__" hidden="1">{"fdsup://directions/FAT Viewer?action=UPDATE&amp;creator=factset&amp;DYN_ARGS=TRUE&amp;DOC_NAME=FAT:FQL_AUDITING_CLIENT_TEMPLATE.FAT&amp;display_string=Audit&amp;VAR:KEY=LQXIJKBQXI&amp;VAR:QUERY=RkZfRUJJVF9JQignQU5OJywzOTgxMywsLCwnU0VLJyk=&amp;WINDOW=FIRST_POPUP&amp;HEIGHT=450&amp;WIDTH=450&amp;","START_MAXIMIZED=FALSE&amp;VAR:CALENDAR=FIVEDAY&amp;VAR:SYMBOL=454047&amp;VAR:INDEX=0"}</definedName>
    <definedName name="_99__FDSAUDITLINK__" hidden="1">{"fdsup://directions/FAT Viewer?action=UPDATE&amp;creator=factset&amp;DYN_ARGS=TRUE&amp;DOC_NAME=FAT:FQL_AUDITING_CLIENT_TEMPLATE.FAT&amp;display_string=Audit&amp;VAR:KEY=BEDMHGTYDE&amp;VAR:QUERY=RkZfRUJJVF9JQignQU5OJywzOTQ0NywsLCwnU0VLJyk=&amp;WINDOW=FIRST_POPUP&amp;HEIGHT=450&amp;WIDTH=450&amp;","START_MAXIMIZED=FALSE&amp;VAR:CALENDAR=FIVEDAY&amp;VAR:SYMBOL=454047&amp;VAR:INDEX=0"}</definedName>
    <definedName name="_a1" hidden="1">{#N/A,#N/A,FALSE,"Assessment";#N/A,#N/A,FALSE,"Staffing";#N/A,#N/A,FALSE,"Hires";#N/A,#N/A,FALSE,"Assumptions"}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2" hidden="1">{"Area1",#N/A,TRUE,"Obiettivo";"Area2",#N/A,TRUE,"Dati per Direzione"}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MO_UniqueIdentifier" hidden="1">"'557087b9-59a0-408f-be85-07eede741afe'"</definedName>
    <definedName name="_bdm.181920FDD12743DE8A071C76BE26BE75.edm" hidden="1">#REF!</definedName>
    <definedName name="_bdm.1E01D8A425444A46A2A005E41AC9837A.edm" hidden="1">#REF!</definedName>
    <definedName name="_bdm.498F7B4A41BD499CBC6D2DFDB4111069.edm" hidden="1">#REF!</definedName>
    <definedName name="_bdm.5F753BE48789486DBDC3331152511640.edm" hidden="1">#REF!</definedName>
    <definedName name="_bdm.5F9E4004D9B5451E87F04E3FB01370EA.edm" hidden="1">#REF!</definedName>
    <definedName name="_bdm.60BF04118A0B4443B4FD280E240CB0EC.edm" hidden="1">#REF!</definedName>
    <definedName name="_bdm.750F21B81E6940CBBFAC4B5A1D1A383B.edm" hidden="1">#REF!</definedName>
    <definedName name="_bdm.759ED1F9C56441B39DBA7D8134746E66.edm" hidden="1">#REF!</definedName>
    <definedName name="_bdm.7B2A5C077BD747618907BF2F1DAF4767.edm" hidden="1">#REF!</definedName>
    <definedName name="_bdm.89AA0A8F07CA465CAD636DC05FF176DF.edm" hidden="1">#REF!</definedName>
    <definedName name="_bdm.91CD4DEC29C049BD929A8110F777B566.edm" hidden="1">#REF!</definedName>
    <definedName name="_bdm.96F992CA1A4E4B02AF3495720438CCE1.edm" hidden="1">#REF!</definedName>
    <definedName name="_bdm.9D576385AB334E0F91FC7FB7CEA21807.edm" hidden="1">#REF!</definedName>
    <definedName name="_bdm.A0431F56CA974521916FDED0A98DF798.edm" hidden="1">#REF!</definedName>
    <definedName name="_bdm.A88AB5198E8846E593A5A85978794DFA.edm" hidden="1">#REF!</definedName>
    <definedName name="_bdm.D9BFD364130B44BE84C786014A7456D8.edm" hidden="1">#REF!</definedName>
    <definedName name="_bdm.F79344725D0E4CDE9EAC4C99EFE68386.edm" hidden="1">#REF!</definedName>
    <definedName name="_bdm.F8A8DCEB4DD84118B520FF6070B6FAA2.edm" hidden="1">#REF!</definedName>
    <definedName name="_bdm.FastTrackBookmark.20_02_2006_17_22_52.edm" hidden="1">#REF!</definedName>
    <definedName name="_BIO1" hidden="1">{"toc1",#N/A,FALSE,"TOC";"cover",#N/A,FALSE,"Cover";"ts1",#N/A,FALSE,"Transaction Summary";"ei3",#N/A,FALSE,"Earnings Impact";"ad3",#N/A,FALSE,"accretion dilution"}</definedName>
    <definedName name="_BLP14" hidden="1">#REF!</definedName>
    <definedName name="_BLP2" hidden="1">#REF!</definedName>
    <definedName name="_BLP3" hidden="1">#REF!</definedName>
    <definedName name="_BLP4" hidden="1">#REF!</definedName>
    <definedName name="_BQ4.1" hidden="1">#REF!</definedName>
    <definedName name="_BQ4.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#REF!</definedName>
    <definedName name="_BQ4.30" hidden="1">#REF!</definedName>
    <definedName name="_BQ4.31" hidden="1">#REF!</definedName>
    <definedName name="_BQ4.4" hidden="1">#REF!</definedName>
    <definedName name="_c" hidden="1">{#N/A,#N/A,FALSE,"Layout Cash Flow"}</definedName>
    <definedName name="_ccc1" hidden="1">{"VOLVSBUD",#N/A,FALSE,"VOLUMI";"NETVSBUD",#N/A,FALSE,"NET";"PTAXVSBUD",#N/A,FALSE,"PTAX"}</definedName>
    <definedName name="_DCF1" hidden="1">{#N/A,#N/A,FALSE,"DCF Summary";#N/A,#N/A,FALSE,"Casema";#N/A,#N/A,FALSE,"Casema NoTel";#N/A,#N/A,FALSE,"UK";#N/A,#N/A,FALSE,"RCF";#N/A,#N/A,FALSE,"Intercable CZ";#N/A,#N/A,FALSE,"Interkabel P"}</definedName>
    <definedName name="_Dist_Values" hidden="1">#REF!</definedName>
    <definedName name="_eva2" hidden="1">{"DCF",#N/A,FALSE,"CF"}</definedName>
    <definedName name="_fds2" hidden="1">{"comps",#N/A,FALSE,"comps";"notes",#N/A,FALSE,"comps"}</definedName>
    <definedName name="_Fill" hidden="1">#REF!</definedName>
    <definedName name="_xlnm._FilterDatabase" hidden="1">#REF!</definedName>
    <definedName name="_fy97" hidden="1">{#N/A,#N/A,FALSE,"FY97";#N/A,#N/A,FALSE,"FY98";#N/A,#N/A,FALSE,"FY99";#N/A,#N/A,FALSE,"FY00";#N/A,#N/A,FALSE,"FY01"}</definedName>
    <definedName name="_GSRATES_1" hidden="1">"CT300001Latest          "</definedName>
    <definedName name="_GSRATES_COUNT" hidden="1">1</definedName>
    <definedName name="_hc4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_Key1" hidden="1">#REF!</definedName>
    <definedName name="_Key2" hidden="1">#REF!</definedName>
    <definedName name="_key3" hidden="1">#REF!</definedName>
    <definedName name="_MatInverse_In" hidden="1">#REF!</definedName>
    <definedName name="_MatInverse_Out" hidden="1">#REF!</definedName>
    <definedName name="_n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_New2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out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_out3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_Parse_Out" hidden="1">#REF!</definedName>
    <definedName name="_pippo" hidden="1">#REF!</definedName>
    <definedName name="_qqq4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" hidden="1">#REF!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r2" hidden="1">{#N/A,#N/A,FALSE,"Aging Summary";#N/A,#N/A,FALSE,"Ratio Analysis";#N/A,#N/A,FALSE,"Test 120 Day Accts";#N/A,#N/A,FALSE,"Tickmarks"}</definedName>
    <definedName name="_sdf2" hidden="1">{#N/A,#N/A,FALSE,"Calc";#N/A,#N/A,FALSE,"Sensitivity";#N/A,#N/A,FALSE,"LT Earn.Dil.";#N/A,#N/A,FALSE,"Dil. AVP"}</definedName>
    <definedName name="_sem1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_sem2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_Sort" hidden="1">#REF!</definedName>
    <definedName name="_ss1" hidden="1">{#N/A,#N/A,FALSE,"P&amp;L-BS-CF"}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2_Out_" hidden="1">#REF!</definedName>
    <definedName name="_Table3_In2" hidden="1">#REF!</definedName>
    <definedName name="_UNDO31X31X_" hidden="1">#REF!</definedName>
    <definedName name="_UUID_" hidden="1">1466805</definedName>
    <definedName name="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wrm3" hidden="1">{"vue1",#N/A,FALSE,"synthese";"vue2",#N/A,FALSE,"synthese"}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rn2" hidden="1">{#N/A,#N/A,FALSE,"Calc";#N/A,#N/A,FALSE,"Sensitivity";#N/A,#N/A,FALSE,"LT Earn.Dil.";#N/A,#N/A,FALSE,"Dil. AVP"}</definedName>
    <definedName name="_wrn3" hidden="1">{"comps",#N/A,FALSE,"comps";"notes",#N/A,FALSE,"comps"}</definedName>
    <definedName name="_wrn4" hidden="1">{"general",#N/A,FALSE,"Assumptions"}</definedName>
    <definedName name="_xlcn.LinkedTable_Tabella4" hidden="1">#REF!</definedName>
    <definedName name="_xlcn.LinkedTable_Tabella41" hidden="1">#REF!</definedName>
    <definedName name="_y34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_z" hidden="1">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" hidden="1">{"Area1",#N/A,TRUE,"Obiettivo";"Area2",#N/A,TRUE,"Dati per Direzione"}</definedName>
    <definedName name="AAA_DOCTOPS" hidden="1">"AAA_SET"</definedName>
    <definedName name="AAA_duser" hidden="1">"OFF"</definedName>
    <definedName name="aaaaa" hidden="1">{"Fiesta Facer Page",#N/A,FALSE,"Q_C_S";"Fiesta Main Page",#N/A,FALSE,"V_L";"Fiesta 95BP Struct",#N/A,FALSE,"StructBP";"Fiesta Post 95BP Struct",#N/A,FALSE,"AdjStructBP"}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#N/A</definedName>
    <definedName name="aaaaaaaaaa" hidden="1">#N/A</definedName>
    <definedName name="aaaaaaaaaaaa" hidden="1">#N/A</definedName>
    <definedName name="aaaaaaaaaaaaaaa" hidden="1">{#N/A,#N/A,FALSE,"P&amp;L-BS-CF"}</definedName>
    <definedName name="aaaaaaaaaaaaaaaaa" hidden="1">#N/A</definedName>
    <definedName name="AAAAAAAABBBBBCCCCC" hidden="1">#N/A</definedName>
    <definedName name="aaaaaqa" hidden="1">{#N/A,#N/A,FALSE,"MONTHDET";#N/A,#N/A,FALSE,"ACTUAL"}</definedName>
    <definedName name="aaaac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AAAMARZO" hidden="1">{#N/A,#N/A,FALSE,"MONTHDET";#N/A,#N/A,FALSE,"ACTUAL"}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b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aabbcc" hidden="1">#REF!</definedName>
    <definedName name="aabbccc" hidden="1">#REF!</definedName>
    <definedName name="aabd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AALLALSKKDLA" hidden="1">#N/A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sw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 hidden="1">{#N/A,#N/A,FALSE,"P&amp;L-BS-CF"}</definedName>
    <definedName name="abbb" hidden="1">{"Fiesta Facer Page",#N/A,FALSE,"Q_C_S";"Fiesta Main Page",#N/A,FALSE,"V_L";"Fiesta 95BP Struct",#N/A,FALSE,"StructBP";"Fiesta Post 95BP Struct",#N/A,FALSE,"AdjStructBP"}</definedName>
    <definedName name="ABC" hidden="1">{#N/A,#N/A,FALSE,"SubsRec98";#N/A,#N/A,FALSE,"QdrGrf";"chart",#N/A,FALSE,"ccIAPMEI";#N/A,#N/A,FALSE,"Subs.Redes";#N/A,#N/A,FALSE,"Subs.Convers";#N/A,#N/A,FALSE,"SitSubs";#N/A,#N/A,FALSE,"Flr h"}</definedName>
    <definedName name="Abk" hidden="1">{#N/A,#N/A,FALSE,"model"}</definedName>
    <definedName name="Abkürzungsverzeichnis" hidden="1">{#N/A,#N/A,FALSE,"model"}</definedName>
    <definedName name="ABRACADABRA" hidden="1">#REF!</definedName>
    <definedName name="abrff" hidden="1">{"werbung",#N/A,FALSE,"GuV9900-0399";"betrieb",#N/A,FALSE,"GuV9900-0399";"personal",#N/A,FALSE,"GuV9900-0399";"tvg",#N/A,FALSE,"GuV9900-0399";"verwaltung",#N/A,FALSE,"GuV9900-0399"}</definedName>
    <definedName name="aca" hidden="1">{#N/A,#N/A,FALSE,"MONTHDET";#N/A,#N/A,FALSE,"ACTUAL"}</definedName>
    <definedName name="Access_Button" hidden="1">"mc_abi_dati_base__2__Elenca"</definedName>
    <definedName name="Access_Button1" hidden="1">"mc_abi_dati_base__2__Elenca"</definedName>
    <definedName name="AccessDatabase" hidden="1">"C:\DATA\Kevin\Kevin's Model.mdb"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Page4." hidden="1">#REF!</definedName>
    <definedName name="ACwvu.sintesi." hidden="1">#REF!</definedName>
    <definedName name="ACwvu.summary1." hidden="1">#REF!</definedName>
    <definedName name="ACwvu.summary2." hidden="1">#REF!</definedName>
    <definedName name="ACwvu.summary3." hidden="1">#REF!</definedName>
    <definedName name="AD" hidden="1">{"Area1",#N/A,TRUE,"Obiettivo";"Area2",#N/A,TRUE,"Dati per Direzione"}</definedName>
    <definedName name="adad" hidden="1">{#N/A,#N/A,FALSE,"HIGHNEW";#N/A,#N/A,FALSE,"HIGHOLD"}</definedName>
    <definedName name="adasda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db" hidden="1">{#N/A,#N/A,FALSE,"CBE";#N/A,#N/A,FALSE,"SWK"}</definedName>
    <definedName name="addg" hidden="1">{#N/A,#N/A,FALSE,"CBE";#N/A,#N/A,FALSE,"SWK"}</definedName>
    <definedName name="addSDF" hidden="1">{#N/A,#N/A,FALSE,"pl_cons";#N/A,#N/A,FALSE,"pl_grup";#N/A,#N/A,FALSE,"pl_umpl";#N/A,#N/A,FALSE,"pl_bim";#N/A,#N/A,FALSE,"pl_bdb";#N/A,#N/A,FALSE,"pl_mq32";#N/A,#N/A,FALSE,"pl_bsrl"}</definedName>
    <definedName name="adff" hidden="1">{"werbung",#N/A,FALSE,"GuV9900-0399";"betrieb",#N/A,FALSE,"GuV9900-0399";"personal",#N/A,FALSE,"GuV9900-0399";"tvg",#N/A,FALSE,"GuV9900-0399";"verwaltung",#N/A,FALSE,"GuV9900-0399"}</definedName>
    <definedName name="adfgadag" hidden="1">{#N/A,#N/A,FALSE,"Calc";#N/A,#N/A,FALSE,"Sensitivity";#N/A,#N/A,FALSE,"LT Earn.Dil.";#N/A,#N/A,FALSE,"Dil. AVP"}</definedName>
    <definedName name="adfgadg" hidden="1">{"comps",#N/A,FALSE,"HANDPACK";"footnotes",#N/A,FALSE,"HANDPACK"}</definedName>
    <definedName name="adfgadga" hidden="1">{#N/A,#N/A,FALSE,"Calc";#N/A,#N/A,FALSE,"Sensitivity";#N/A,#N/A,FALSE,"LT Earn.Dil.";#N/A,#N/A,FALSE,"Dil. AVP"}</definedName>
    <definedName name="adfgadga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dag" hidden="1">{#N/A,#N/A,TRUE,"Pro Forma";#N/A,#N/A,TRUE,"PF_Bal";#N/A,#N/A,TRUE,"PF_INC";#N/A,#N/A,TRUE,"CBE";#N/A,#N/A,TRUE,"SWK"}</definedName>
    <definedName name="adfgdgdag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fg" hidden="1">{#N/A,#N/A,FALSE,"Calc";#N/A,#N/A,FALSE,"Sensitivity";#N/A,#N/A,FALSE,"LT Earn.Dil.";#N/A,#N/A,FALSE,"Dil. AVP"}</definedName>
    <definedName name="adfs" hidden="1">{"cash",#N/A,FALSE,"Executive Summary";"overview",#N/A,FALSE,"Executive Summary"}</definedName>
    <definedName name="adfsaf" hidden="1">{#N/A,#N/A,FALSE,"Assessment";#N/A,#N/A,FALSE,"Staffing";#N/A,#N/A,FALSE,"Hires";#N/A,#N/A,FALSE,"Assumptions"}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d" hidden="1">#REF!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efaef" hidden="1">{"werbung",#N/A,FALSE,"GuV9900-0399";"betrieb",#N/A,FALSE,"GuV9900-0399";"personal",#N/A,FALSE,"GuV9900-0399";"tvg",#N/A,FALSE,"GuV9900-0399";"verwaltung",#N/A,FALSE,"GuV9900-0399"}</definedName>
    <definedName name="aer" hidden="1">{"werbung",#N/A,FALSE,"GuV9900-0399";"betrieb",#N/A,FALSE,"GuV9900-0399";"personal",#N/A,FALSE,"GuV9900-0399";"tvg",#N/A,FALSE,"GuV9900-0399";"verwaltung",#N/A,FALSE,"GuV9900-0399"}</definedName>
    <definedName name="aergea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afadfa" hidden="1">{#N/A,#N/A,FALSE,"Assessment";#N/A,#N/A,FALSE,"Staffing";#N/A,#N/A,FALSE,"Hires";#N/A,#N/A,FALSE,"Assumptions"}</definedName>
    <definedName name="afag" hidden="1">{"werbung",#N/A,FALSE,"GuV9900-0399";"betrieb",#N/A,FALSE,"GuV9900-0399";"personal",#N/A,FALSE,"GuV9900-0399";"tvg",#N/A,FALSE,"GuV9900-0399";"verwaltung",#N/A,FALSE,"GuV9900-0399"}</definedName>
    <definedName name="afdadf" hidden="1">{#N/A,#N/A,FALSE,"Assessment";#N/A,#N/A,FALSE,"Staffing";#N/A,#N/A,FALSE,"Hires";#N/A,#N/A,FALSE,"Assumptions"}</definedName>
    <definedName name="afdadg" hidden="1">{"comp1",#N/A,FALSE,"COMPS";"footnotes",#N/A,FALSE,"COMPS"}</definedName>
    <definedName name="afdd" hidden="1">{#N/A,#N/A,FALSE,"Assessment";#N/A,#N/A,FALSE,"Staffing";#N/A,#N/A,FALSE,"Hires";#N/A,#N/A,FALSE,"Assumptions"}</definedName>
    <definedName name="afdgafdga" hidden="1">{"away stand alones",#N/A,FALSE,"Target"}</definedName>
    <definedName name="afdgafg" hidden="1">{#N/A,#N/A,FALSE,"output";#N/A,#N/A,FALSE,"contrib";#N/A,#N/A,FALSE,"profile";#N/A,#N/A,FALSE,"comps"}</definedName>
    <definedName name="afff" hidden="1">{#N/A,#N/A,FALSE,"Assessment";#N/A,#N/A,FALSE,"Staffing";#N/A,#N/A,FALSE,"Hires";#N/A,#N/A,FALSE,"Assumptions"}</definedName>
    <definedName name="afga" hidden="1">{#N/A,#N/A,FALSE,"Calc";#N/A,#N/A,FALSE,"Sensitivity";#N/A,#N/A,FALSE,"LT Earn.Dil.";#N/A,#N/A,FALSE,"Dil. AVP"}</definedName>
    <definedName name="afgadfg" hidden="1">{#N/A,#N/A,FALSE,"Calc";#N/A,#N/A,FALSE,"Sensitivity";#N/A,#N/A,FALSE,"LT Earn.Dil.";#N/A,#N/A,FALSE,"Dil. AVP"}</definedName>
    <definedName name="afgafgadfgf" hidden="1">{#N/A,#N/A,FALSE,"Calc";#N/A,#N/A,FALSE,"Sensitivity";#N/A,#N/A,FALSE,"LT Earn.Dil.";#N/A,#N/A,FALSE,"Dil. AVP"}</definedName>
    <definedName name="afgeag" hidden="1">{#N/A,#N/A,FALSE,"Calc";#N/A,#N/A,FALSE,"Sensitivity";#N/A,#N/A,FALSE,"LT Earn.Dil.";#N/A,#N/A,FALSE,"Dil. AVP"}</definedName>
    <definedName name="afggf" hidden="1">{#N/A,#N/A,FALSE,"CBE";#N/A,#N/A,FALSE,"SWK"}</definedName>
    <definedName name="afñh" hidden="1">{"CAP VOL",#N/A,FALSE,"CAPITAL";"CAP VAR",#N/A,FALSE,"CAPITAL";"CAP FIJ",#N/A,FALSE,"CAPITAL";"CAP CONS",#N/A,FALSE,"CAPITAL";"CAP DATA",#N/A,FALSE,"CAPITAL"}</definedName>
    <definedName name="afr" hidden="1">{"VOLVSLY",#N/A,FALSE,"VOLUMI";"NETVSLY",#N/A,FALSE,"NET";"PTAXVSLY",#N/A,FALSE,"PTAX"}</definedName>
    <definedName name="afsaf" hidden="1">{#N/A,#N/A,FALSE,"DBK";#N/A,#N/A,FALSE,"102-1";#N/A,#N/A,FALSE,"102-2";#N/A,#N/A,FALSE,"102-447";#N/A,#N/A,FALSE,"441-60"}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4h" hidden="1">{"werbung",#N/A,FALSE,"GuV9900-0399";"betrieb",#N/A,FALSE,"GuV9900-0399";"personal",#N/A,FALSE,"GuV9900-0399";"tvg",#N/A,FALSE,"GuV9900-0399";"verwaltung",#N/A,FALSE,"GuV9900-0399"}</definedName>
    <definedName name="aga" hidden="1">{#N/A,#N/A,FALSE,"Calc";#N/A,#N/A,FALSE,"Sensitivity";#N/A,#N/A,FALSE,"LT Earn.Dil.";#N/A,#N/A,FALSE,"Dil. AVP"}</definedName>
    <definedName name="AGE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agfjh" hidden="1">{"cash",#N/A,FALSE,"Executive Summary";"overview",#N/A,FALSE,"Executive Summary"}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jax" hidden="1">{#N/A,#N/A,TRUE,"Pro Forma";#N/A,#N/A,TRUE,"PF_Bal";#N/A,#N/A,TRUE,"PF_INC";#N/A,#N/A,TRUE,"CBE";#N/A,#N/A,TRUE,"SWK"}</definedName>
    <definedName name="akak" hidden="1">{#N/A,#N/A,FALSE,"Assessment";#N/A,#N/A,FALSE,"Staffing";#N/A,#N/A,FALSE,"Hires";#N/A,#N/A,FALSE,"Assumptions"}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MBITO" hidden="1">{#N/A,#N/A,FALSE,"Assessment";#N/A,#N/A,FALSE,"Staffing";#N/A,#N/A,FALSE,"Hires";#N/A,#N/A,FALSE,"Assumptions"}</definedName>
    <definedName name="ANAL.Nuove" hidden="1">#REF!</definedName>
    <definedName name="andrea" hidden="1">{#N/A,#N/A,FALSE,"Assessment";#N/A,#N/A,FALSE,"Staffing";#N/A,#N/A,FALSE,"Hires";#N/A,#N/A,FALSE,"Assumptions"}</definedName>
    <definedName name="anfjlkhajd" hidden="1">{#N/A,#N/A,FALSE,"DBK";#N/A,#N/A,FALSE,"102-1";#N/A,#N/A,FALSE,"102-2";#N/A,#N/A,FALSE,"102-447";#N/A,#N/A,FALSE,"441-60"}</definedName>
    <definedName name="anna" hidden="1">{"standalone1",#N/A,FALSE,"DCFBase";"standalone2",#N/A,FALSE,"DCFBase"}</definedName>
    <definedName name="anscount" hidden="1">2</definedName>
    <definedName name="antoni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'TBD Listino Tariffario 2026-29'!$A$1:$G$199</definedName>
    <definedName name="argag" hidden="1">{"comps",#N/A,FALSE,"comps";"notes",#N/A,FALSE,"comps"}</definedName>
    <definedName name="argdfae" hidden="1">{"werbung",#N/A,FALSE,"GuV9900-0399";"betrieb",#N/A,FALSE,"GuV9900-0399";"personal",#N/A,FALSE,"GuV9900-0399";"tvg",#N/A,FALSE,"GuV9900-0399";"verwaltung",#N/A,FALSE,"GuV9900-0399"}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2DocOpenMode" hidden="1">"AS2DocumentEdit"</definedName>
    <definedName name="AS2HasNoAutoHeaderFooter" hidden="1">" "</definedName>
    <definedName name="AS2NamedRange" hidden="1">120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{"fdsup://directions/FAT Viewer?action=UPDATE&amp;creator=factset&amp;DYN_ARGS=TRUE&amp;DOC_NAME=FAT:FQL_AUDITING_CLIENT_TEMPLATE.FAT&amp;display_string=Audit&amp;VAR:KEY=ZKLMRSLIVQ&amp;VAR:QUERY=RkZfRUJJVF9JQignQU5OJywzMzk2OSwsLCwnU0VLJyk=&amp;WINDOW=FIRST_POPUP&amp;HEIGHT=450&amp;WIDTH=450&amp;","START_MAXIMIZED=FALSE&amp;VAR:CALENDAR=FIVEDAY&amp;VAR:SYMBOL=454047&amp;VAR:INDEX=0"}</definedName>
    <definedName name="âsa" hidden="1">{#N/A,#N/A,FALSE,"ER_PB";#N/A,#N/A,FALSE,"ER_RATIO_PB";#N/A,#N/A,FALSE,"ER_PU";#N/A,#N/A,FALSE,"ER_RATIO_PU"}</definedName>
    <definedName name="asda" hidden="1">{"Page1",#N/A,FALSE,"DILUT1";"Page2",#N/A,FALSE,"DILUT1";"Page3",#N/A,FALSE,"DILUT1"}</definedName>
    <definedName name="asder" hidden="1">#REF!</definedName>
    <definedName name="asdf" hidden="1">{#N/A,#N/A,FALSE,"ORIX CSC"}</definedName>
    <definedName name="asdfa" hidden="1">{#N/A,#N/A,FALSE,"Assessment";#N/A,#N/A,FALSE,"Staffing";#N/A,#N/A,FALSE,"Hires";#N/A,#N/A,FALSE,"Assumptions"}</definedName>
    <definedName name="asdfas" hidden="1">{#N/A,#N/A,FALSE,"Aging Summary";#N/A,#N/A,FALSE,"Ratio Analysis";#N/A,#N/A,FALSE,"Test 120 Day Accts";#N/A,#N/A,FALSE,"Tickmarks"}</definedName>
    <definedName name="asdfasdf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ef" hidden="1">{"werbung",#N/A,FALSE,"GuV9900-0399";"betrieb",#N/A,FALSE,"GuV9900-0399";"personal",#N/A,FALSE,"GuV9900-0399";"tvg",#N/A,FALSE,"GuV9900-0399";"verwaltung",#N/A,FALSE,"GuV9900-0399"}</definedName>
    <definedName name="asdfg" hidden="1">#REF!</definedName>
    <definedName name="ASDFGHJKK" hidden="1">{"Fiesta Facer Page",#N/A,FALSE,"Q_C_S";"Fiesta Main Page",#N/A,FALSE,"V_L";"Fiesta 95BP Struct",#N/A,FALSE,"StructBP";"Fiesta Post 95BP Struct",#N/A,FALSE,"AdjStructBP"}</definedName>
    <definedName name="asdrf" hidden="1">#REF!</definedName>
    <definedName name="asefd21" hidden="1">{#N/A,#N/A,FALSE,"Aging Summary";#N/A,#N/A,FALSE,"Ratio Analysis";#N/A,#N/A,FALSE,"Test 120 Day Accts";#N/A,#N/A,FALSE,"Tickmarks"}</definedName>
    <definedName name="asf" hidden="1">{"cash",#N/A,FALSE,"Executive Summary";"overview",#N/A,FALSE,"Executive Summary"}</definedName>
    <definedName name="asfa" hidden="1">{#N/A,#N/A,FALSE,"Assessment";#N/A,#N/A,FALSE,"Staffing";#N/A,#N/A,FALSE,"Hires";#N/A,#N/A,FALSE,"Assumptions"}</definedName>
    <definedName name="asfaf" hidden="1">{#N/A,#N/A,FALSE,"Assessment";#N/A,#N/A,FALSE,"Staffing";#N/A,#N/A,FALSE,"Hires";#N/A,#N/A,FALSE,"Assumptions"}</definedName>
    <definedName name="asfd" hidden="1">{"cash",#N/A,FALSE,"Executive Summary";"overview",#N/A,FALSE,"Executive Summary"}</definedName>
    <definedName name="asfnasdf" hidden="1">{#N/A,#N/A,FALSE,"Assessment";#N/A,#N/A,FALSE,"Staffing";#N/A,#N/A,FALSE,"Hires";#N/A,#N/A,FALSE,"Assumptions"}</definedName>
    <definedName name="attilio" hidden="1">{#N/A,#N/A,FALSE,"Auftrags- und Offertwesen"}</definedName>
    <definedName name="ATTIVO2" hidden="1">#REF!</definedName>
    <definedName name="Audit3" hidden="1">{#N/A,#N/A,FALSE,"Aging Summary";#N/A,#N/A,FALSE,"Ratio Analysis";#N/A,#N/A,FALSE,"Test 120 Day Accts";#N/A,#N/A,FALSE,"Tickmarks"}</definedName>
    <definedName name="auswertung" hidden="1">{#N/A,#N/A,FALSE,"model"}</definedName>
    <definedName name="avdd" hidden="1">{#N/A,#N/A,FALSE,"Calc";#N/A,#N/A,FALSE,"Sensitivity";#N/A,#N/A,FALSE,"LT Earn.Dil.";#N/A,#N/A,FALSE,"Dil. AVP"}</definedName>
    <definedName name="awert" hidden="1">{#N/A,#N/A,FALSE,"ORIX CSC"}</definedName>
    <definedName name="ax" hidden="1">#N/A</definedName>
    <definedName name="azerty" hidden="1">{#N/A,#N/A,FALSE,"INPUTS";#N/A,#N/A,FALSE,"PROFORMA BSHEET";#N/A,#N/A,FALSE,"COMBINED";#N/A,#N/A,FALSE,"HIGH YIELD";#N/A,#N/A,FALSE,"COMB_GRAPHS"}</definedName>
    <definedName name="balllll" hidden="1">{"First Page",#N/A,FALSE,"Surfactants LBO";"Second Page",#N/A,FALSE,"Surfactants LBO"}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rra" hidden="1">{"mgmt forecast",#N/A,FALSE,"Mgmt Forecast";"dcf table",#N/A,FALSE,"Mgmt Forecast";"sensitivity",#N/A,FALSE,"Mgmt Forecast";"table inputs",#N/A,FALSE,"Mgmt Forecast";"calculations",#N/A,FALSE,"Mgmt Forecast"}</definedName>
    <definedName name="Basis_WUG" hidden="1">{#N/A,#N/A,FALSE,"model"}</definedName>
    <definedName name="BAULETTO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bbb" hidden="1">{#N/A,#N/A,FALSE,"MONTHDET";#N/A,#N/A,FALSE,"ACTUAL"}</definedName>
    <definedName name="bbbbb" hidden="1">{#N/A,#N/A,FALSE,"Assessment";#N/A,#N/A,FALSE,"Staffing";#N/A,#N/A,FALSE,"Hires";#N/A,#N/A,FALSE,"Assumptions"}</definedName>
    <definedName name="bbbbbb" hidden="1">#N/A</definedName>
    <definedName name="BBBBBBB" hidden="1">#N/A</definedName>
    <definedName name="bbbbbbbbb" hidden="1">#N/A</definedName>
    <definedName name="bbbbbbbbbbbb" hidden="1">#N/A</definedName>
    <definedName name="bestia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x3O85IKWARA6NCJOLRBRJFMEWW" hidden="1">#REF!</definedName>
    <definedName name="BEx5MLQZM68YQSKARVWTTPINFQ2C" hidden="1">#REF!</definedName>
    <definedName name="BExERWCEBKQRYWRQLYJ4UCMMKTHG" hidden="1">#REF!</definedName>
    <definedName name="BExMBYPQDG9AYDQ5E8IECVFREPO6" hidden="1">#REF!</definedName>
    <definedName name="BExQ9ZLYHWABXAA9NJDW8ZS0UQ9P" hidden="1">#REF!</definedName>
    <definedName name="BExTUY9WNSJ91GV8CP0SKJTEIV82" hidden="1">#REF!</definedName>
    <definedName name="BG_Del" hidden="1">15</definedName>
    <definedName name="BG_Ins" hidden="1">4</definedName>
    <definedName name="BG_Mod" hidden="1">6</definedName>
    <definedName name="BigMac" hidden="1">{"CECons",#N/A,FALSE,"CE"}</definedName>
    <definedName name="BIL" hidden="1">{#N/A,#N/A,FALSE,"AMMORTAMENTI 1994"}</definedName>
    <definedName name="BILA" hidden="1">{#N/A,#N/A,FALSE,"AMMORTAMENTI 1994"}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ank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P" hidden="1">#REF!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00" hidden="1">#REF!</definedName>
    <definedName name="BLPH1001" hidden="1">#REF!</definedName>
    <definedName name="BLPH1002" hidden="1">#REF!</definedName>
    <definedName name="BLPH1003" hidden="1">#REF!</definedName>
    <definedName name="BLPH1004" hidden="1">#REF!</definedName>
    <definedName name="BLPH1005" hidden="1">#REF!</definedName>
    <definedName name="BLPH1006" hidden="1">#REF!</definedName>
    <definedName name="BLPH1007" hidden="1">#REF!</definedName>
    <definedName name="BLPH1008" hidden="1">#REF!</definedName>
    <definedName name="BLPH1009" hidden="1">#REF!</definedName>
    <definedName name="BLPH101" hidden="1">#REF!</definedName>
    <definedName name="BLPH1010" hidden="1">#REF!</definedName>
    <definedName name="BLPH1011" hidden="1">#REF!</definedName>
    <definedName name="BLPH1012" hidden="1">#REF!</definedName>
    <definedName name="BLPH1013" hidden="1">#REF!</definedName>
    <definedName name="BLPH1014" hidden="1">#REF!</definedName>
    <definedName name="BLPH1015" hidden="1">#REF!</definedName>
    <definedName name="BLPH1016" hidden="1">#REF!</definedName>
    <definedName name="BLPH1017" hidden="1">#REF!</definedName>
    <definedName name="BLPH1018" hidden="1">#REF!</definedName>
    <definedName name="BLPH1019" hidden="1">#REF!</definedName>
    <definedName name="BLPH102" hidden="1">#REF!</definedName>
    <definedName name="BLPH1020" hidden="1">#REF!</definedName>
    <definedName name="BLPH1021" hidden="1">#REF!</definedName>
    <definedName name="BLPH1022" hidden="1">#REF!</definedName>
    <definedName name="BLPH1023" hidden="1">#REF!</definedName>
    <definedName name="BLPH1024" hidden="1">#REF!</definedName>
    <definedName name="BLPH1025" hidden="1">#REF!</definedName>
    <definedName name="BLPH1026" hidden="1">#REF!</definedName>
    <definedName name="BLPH1027" hidden="1">#REF!</definedName>
    <definedName name="BLPH1028" hidden="1">#REF!</definedName>
    <definedName name="BLPH1029" hidden="1">#REF!</definedName>
    <definedName name="BLPH103" hidden="1">#REF!</definedName>
    <definedName name="BLPH1030" hidden="1">#REF!</definedName>
    <definedName name="BLPH1031" hidden="1">#REF!</definedName>
    <definedName name="BLPH1032" hidden="1">#REF!</definedName>
    <definedName name="BLPH1033" hidden="1">#REF!</definedName>
    <definedName name="BLPH1034" hidden="1">#REF!</definedName>
    <definedName name="BLPH1035" hidden="1">#REF!</definedName>
    <definedName name="BLPH1036" hidden="1">#REF!</definedName>
    <definedName name="BLPH1037" hidden="1">#REF!</definedName>
    <definedName name="BLPH1038" hidden="1">#REF!</definedName>
    <definedName name="BLPH1039" hidden="1">#REF!</definedName>
    <definedName name="BLPH104" hidden="1">#REF!</definedName>
    <definedName name="BLPH1040" hidden="1">#REF!</definedName>
    <definedName name="BLPH1041" hidden="1">#REF!</definedName>
    <definedName name="BLPH1042" hidden="1">#REF!</definedName>
    <definedName name="BLPH1043" hidden="1">#REF!</definedName>
    <definedName name="BLPH1044" hidden="1">#REF!</definedName>
    <definedName name="BLPH1045" hidden="1">#REF!</definedName>
    <definedName name="BLPH1046" hidden="1">#REF!</definedName>
    <definedName name="BLPH1047" hidden="1">#REF!</definedName>
    <definedName name="BLPH1048" hidden="1">#REF!</definedName>
    <definedName name="BLPH1049" hidden="1">#REF!</definedName>
    <definedName name="BLPH105" hidden="1">#REF!</definedName>
    <definedName name="BLPH1050" hidden="1">#REF!</definedName>
    <definedName name="BLPH1051" hidden="1">#REF!</definedName>
    <definedName name="BLPH1052" hidden="1">#REF!</definedName>
    <definedName name="BLPH1053" hidden="1">#REF!</definedName>
    <definedName name="BLPH1054" hidden="1">#REF!</definedName>
    <definedName name="BLPH1055" hidden="1">#REF!</definedName>
    <definedName name="BLPH1056" hidden="1">#REF!</definedName>
    <definedName name="BLPH1057" hidden="1">#REF!</definedName>
    <definedName name="BLPH1058" hidden="1">#REF!</definedName>
    <definedName name="BLPH1059" hidden="1">#REF!</definedName>
    <definedName name="BLPH106" hidden="1">#REF!</definedName>
    <definedName name="BLPH1060" hidden="1">#REF!</definedName>
    <definedName name="BLPH1061" hidden="1">#REF!</definedName>
    <definedName name="BLPH1062" hidden="1">#REF!</definedName>
    <definedName name="BLPH1063" hidden="1">#REF!</definedName>
    <definedName name="BLPH1064" hidden="1">#REF!</definedName>
    <definedName name="BLPH1065" hidden="1">#REF!</definedName>
    <definedName name="BLPH1066" hidden="1">#REF!</definedName>
    <definedName name="BLPH1067" hidden="1">#REF!</definedName>
    <definedName name="BLPH1068" hidden="1">#REF!</definedName>
    <definedName name="BLPH1069" hidden="1">#REF!</definedName>
    <definedName name="BLPH107" hidden="1">#REF!</definedName>
    <definedName name="BLPH1070" hidden="1">#REF!</definedName>
    <definedName name="BLPH1071" hidden="1">#REF!</definedName>
    <definedName name="BLPH1072" hidden="1">#REF!</definedName>
    <definedName name="BLPH1073" hidden="1">#REF!</definedName>
    <definedName name="BLPH1074" hidden="1">#REF!</definedName>
    <definedName name="BLPH1075" hidden="1">#REF!</definedName>
    <definedName name="BLPH1076" hidden="1">#REF!</definedName>
    <definedName name="BLPH1077" hidden="1">#REF!</definedName>
    <definedName name="BLPH1078" hidden="1">#REF!</definedName>
    <definedName name="BLPH1079" hidden="1">#REF!</definedName>
    <definedName name="BLPH108" hidden="1">#REF!</definedName>
    <definedName name="BLPH1080" hidden="1">#REF!</definedName>
    <definedName name="BLPH1081" hidden="1">#REF!</definedName>
    <definedName name="BLPH1082" hidden="1">#REF!</definedName>
    <definedName name="BLPH1083" hidden="1">#REF!</definedName>
    <definedName name="BLPH1084" hidden="1">#REF!</definedName>
    <definedName name="BLPH1085" hidden="1">#REF!</definedName>
    <definedName name="BLPH1086" hidden="1">#REF!</definedName>
    <definedName name="BLPH1087" hidden="1">#REF!</definedName>
    <definedName name="BLPH1088" hidden="1">#REF!</definedName>
    <definedName name="BLPH1089" hidden="1">#REF!</definedName>
    <definedName name="BLPH109" hidden="1">#REF!</definedName>
    <definedName name="BLPH1090" hidden="1">#REF!</definedName>
    <definedName name="BLPH1091" hidden="1">#REF!</definedName>
    <definedName name="BLPH1092" hidden="1">#REF!</definedName>
    <definedName name="BLPH1093" hidden="1">#REF!</definedName>
    <definedName name="BLPH1094" hidden="1">#REF!</definedName>
    <definedName name="BLPH1095" hidden="1">#REF!</definedName>
    <definedName name="BLPH1096" hidden="1">#REF!</definedName>
    <definedName name="BLPH1097" hidden="1">#REF!</definedName>
    <definedName name="BLPH1098" hidden="1">#REF!</definedName>
    <definedName name="BLPH1099" hidden="1">#REF!</definedName>
    <definedName name="BLPH11" hidden="1">#REF!</definedName>
    <definedName name="BLPH110" hidden="1">#REF!</definedName>
    <definedName name="BLPH1100" hidden="1">#REF!</definedName>
    <definedName name="BLPH1101" hidden="1">#REF!</definedName>
    <definedName name="BLPH1102" hidden="1">#REF!</definedName>
    <definedName name="BLPH1103" hidden="1">#REF!</definedName>
    <definedName name="BLPH1104" hidden="1">#REF!</definedName>
    <definedName name="BLPH1105" hidden="1">#REF!</definedName>
    <definedName name="BLPH1106" hidden="1">#REF!</definedName>
    <definedName name="BLPH1107" hidden="1">#REF!</definedName>
    <definedName name="BLPH1108" hidden="1">#REF!</definedName>
    <definedName name="BLPH1109" hidden="1">#REF!</definedName>
    <definedName name="BLPH111" hidden="1">#REF!</definedName>
    <definedName name="BLPH1110" hidden="1">#REF!</definedName>
    <definedName name="BLPH1111" hidden="1">#REF!</definedName>
    <definedName name="BLPH1112" hidden="1">#REF!</definedName>
    <definedName name="BLPH1113" hidden="1">#REF!</definedName>
    <definedName name="BLPH1114" hidden="1">#REF!</definedName>
    <definedName name="BLPH1115" hidden="1">#REF!</definedName>
    <definedName name="BLPH1116" hidden="1">#REF!</definedName>
    <definedName name="BLPH1117" hidden="1">#REF!</definedName>
    <definedName name="BLPH1118" hidden="1">#REF!</definedName>
    <definedName name="BLPH1119" hidden="1">#REF!</definedName>
    <definedName name="BLPH112" hidden="1">#REF!</definedName>
    <definedName name="BLPH1120" hidden="1">#REF!</definedName>
    <definedName name="BLPH1121" hidden="1">#REF!</definedName>
    <definedName name="BLPH1122" hidden="1">#REF!</definedName>
    <definedName name="BLPH1123" hidden="1">#REF!</definedName>
    <definedName name="BLPH1124" hidden="1">#REF!</definedName>
    <definedName name="BLPH1125" hidden="1">#REF!</definedName>
    <definedName name="BLPH1126" hidden="1">#REF!</definedName>
    <definedName name="BLPH1127" hidden="1">#REF!</definedName>
    <definedName name="BLPH1128" hidden="1">#REF!</definedName>
    <definedName name="BLPH1129" hidden="1">#REF!</definedName>
    <definedName name="BLPH113" hidden="1">#REF!</definedName>
    <definedName name="BLPH1130" hidden="1">#REF!</definedName>
    <definedName name="BLPH1131" hidden="1">#REF!</definedName>
    <definedName name="BLPH1132" hidden="1">#REF!</definedName>
    <definedName name="BLPH1133" hidden="1">#REF!</definedName>
    <definedName name="BLPH1134" hidden="1">#REF!</definedName>
    <definedName name="BLPH1135" hidden="1">#REF!</definedName>
    <definedName name="BLPH1136" hidden="1">#REF!</definedName>
    <definedName name="BLPH1137" hidden="1">#REF!</definedName>
    <definedName name="BLPH1138" hidden="1">#REF!</definedName>
    <definedName name="BLPH1139" hidden="1">#REF!</definedName>
    <definedName name="BLPH114" hidden="1">#REF!</definedName>
    <definedName name="BLPH1140" hidden="1">#REF!</definedName>
    <definedName name="BLPH1141" hidden="1">#REF!</definedName>
    <definedName name="BLPH1142" hidden="1">#REF!</definedName>
    <definedName name="BLPH1143" hidden="1">#REF!</definedName>
    <definedName name="BLPH1144" hidden="1">#REF!</definedName>
    <definedName name="BLPH1145" hidden="1">#REF!</definedName>
    <definedName name="BLPH1146" hidden="1">#REF!</definedName>
    <definedName name="BLPH1147" hidden="1">#REF!</definedName>
    <definedName name="BLPH1148" hidden="1">#REF!</definedName>
    <definedName name="BLPH1149" hidden="1">#REF!</definedName>
    <definedName name="BLPH115" hidden="1">#REF!</definedName>
    <definedName name="BLPH1150" hidden="1">#REF!</definedName>
    <definedName name="BLPH1151" hidden="1">#REF!</definedName>
    <definedName name="BLPH1152" hidden="1">#REF!</definedName>
    <definedName name="BLPH1153" hidden="1">#REF!</definedName>
    <definedName name="BLPH1154" hidden="1">#REF!</definedName>
    <definedName name="BLPH1155" hidden="1">#REF!</definedName>
    <definedName name="BLPH1156" hidden="1">#REF!</definedName>
    <definedName name="BLPH1157" hidden="1">#REF!</definedName>
    <definedName name="BLPH1158" hidden="1">#REF!</definedName>
    <definedName name="BLPH1159" hidden="1">#REF!</definedName>
    <definedName name="BLPH116" hidden="1">#REF!</definedName>
    <definedName name="BLPH1160" hidden="1">#REF!</definedName>
    <definedName name="BLPH1161" hidden="1">#REF!</definedName>
    <definedName name="BLPH1162" hidden="1">#REF!</definedName>
    <definedName name="BLPH1163" hidden="1">#REF!</definedName>
    <definedName name="BLPH1164" hidden="1">#REF!</definedName>
    <definedName name="BLPH1165" hidden="1">#REF!</definedName>
    <definedName name="BLPH1166" hidden="1">#REF!</definedName>
    <definedName name="BLPH1167" hidden="1">#REF!</definedName>
    <definedName name="BLPH1168" hidden="1">#REF!</definedName>
    <definedName name="BLPH1169" hidden="1">#REF!</definedName>
    <definedName name="BLPH117" hidden="1">#REF!</definedName>
    <definedName name="BLPH1170" hidden="1">#REF!</definedName>
    <definedName name="BLPH1171" hidden="1">#REF!</definedName>
    <definedName name="BLPH1172" hidden="1">#REF!</definedName>
    <definedName name="BLPH1173" hidden="1">#REF!</definedName>
    <definedName name="BLPH1174" hidden="1">#REF!</definedName>
    <definedName name="BLPH1175" hidden="1">#REF!</definedName>
    <definedName name="BLPH1176" hidden="1">#REF!</definedName>
    <definedName name="BLPH1177" hidden="1">#REF!</definedName>
    <definedName name="BLPH1178" hidden="1">#REF!</definedName>
    <definedName name="BLPH1179" hidden="1">#REF!</definedName>
    <definedName name="BLPH118" hidden="1">#REF!</definedName>
    <definedName name="BLPH1180" hidden="1">#REF!</definedName>
    <definedName name="BLPH1181" hidden="1">#REF!</definedName>
    <definedName name="BLPH1182" hidden="1">#REF!</definedName>
    <definedName name="BLPH1183" hidden="1">#REF!</definedName>
    <definedName name="BLPH1184" hidden="1">#REF!</definedName>
    <definedName name="BLPH1185" hidden="1">#REF!</definedName>
    <definedName name="BLPH1186" hidden="1">#REF!</definedName>
    <definedName name="BLPH1187" hidden="1">#REF!</definedName>
    <definedName name="BLPH1188" hidden="1">#REF!</definedName>
    <definedName name="BLPH1189" hidden="1">#REF!</definedName>
    <definedName name="BLPH119" hidden="1">#REF!</definedName>
    <definedName name="BLPH1190" hidden="1">#REF!</definedName>
    <definedName name="BLPH1191" hidden="1">#REF!</definedName>
    <definedName name="BLPH1192" hidden="1">#REF!</definedName>
    <definedName name="BLPH1193" hidden="1">#REF!</definedName>
    <definedName name="BLPH1194" hidden="1">#REF!</definedName>
    <definedName name="BLPH1195" hidden="1">#REF!</definedName>
    <definedName name="BLPH1196" hidden="1">#REF!</definedName>
    <definedName name="BLPH1197" hidden="1">#REF!</definedName>
    <definedName name="BLPH1198" hidden="1">#REF!</definedName>
    <definedName name="BLPH1199" hidden="1">#REF!</definedName>
    <definedName name="BLPH12" hidden="1">#REF!</definedName>
    <definedName name="BLPH120" hidden="1">#REF!</definedName>
    <definedName name="BLPH1200" hidden="1">#REF!</definedName>
    <definedName name="BLPH1201" hidden="1">#REF!</definedName>
    <definedName name="BLPH1202" hidden="1">#REF!</definedName>
    <definedName name="BLPH1203" hidden="1">#REF!</definedName>
    <definedName name="BLPH1204" hidden="1">#REF!</definedName>
    <definedName name="BLPH1205" hidden="1">#REF!</definedName>
    <definedName name="BLPH1206" hidden="1">#REF!</definedName>
    <definedName name="BLPH1207" hidden="1">#REF!</definedName>
    <definedName name="BLPH1208" hidden="1">#REF!</definedName>
    <definedName name="BLPH1209" hidden="1">#REF!</definedName>
    <definedName name="BLPH121" hidden="1">#REF!</definedName>
    <definedName name="BLPH1210" hidden="1">#REF!</definedName>
    <definedName name="BLPH1211" hidden="1">#REF!</definedName>
    <definedName name="BLPH1212" hidden="1">#REF!</definedName>
    <definedName name="BLPH1213" hidden="1">#REF!</definedName>
    <definedName name="BLPH1214" hidden="1">#REF!</definedName>
    <definedName name="BLPH1215" hidden="1">#REF!</definedName>
    <definedName name="BLPH1216" hidden="1">#REF!</definedName>
    <definedName name="BLPH1217" hidden="1">#REF!</definedName>
    <definedName name="BLPH1218" hidden="1">#REF!</definedName>
    <definedName name="BLPH1219" hidden="1">#REF!</definedName>
    <definedName name="BLPH122" hidden="1">#REF!</definedName>
    <definedName name="BLPH1220" hidden="1">#REF!</definedName>
    <definedName name="BLPH1221" hidden="1">#REF!</definedName>
    <definedName name="BLPH1222" hidden="1">#REF!</definedName>
    <definedName name="BLPH1223" hidden="1">#REF!</definedName>
    <definedName name="BLPH1224" hidden="1">#REF!</definedName>
    <definedName name="BLPH1225" hidden="1">#REF!</definedName>
    <definedName name="BLPH1226" hidden="1">#REF!</definedName>
    <definedName name="BLPH1227" hidden="1">#REF!</definedName>
    <definedName name="BLPH1228" hidden="1">#REF!</definedName>
    <definedName name="BLPH1229" hidden="1">#REF!</definedName>
    <definedName name="BLPH123" hidden="1">#REF!</definedName>
    <definedName name="BLPH1230" hidden="1">#REF!</definedName>
    <definedName name="BLPH1231" hidden="1">#REF!</definedName>
    <definedName name="BLPH1232" hidden="1">#REF!</definedName>
    <definedName name="BLPH1233" hidden="1">#REF!</definedName>
    <definedName name="BLPH1234" hidden="1">#REF!</definedName>
    <definedName name="BLPH1235" hidden="1">#REF!</definedName>
    <definedName name="BLPH1236" hidden="1">#REF!</definedName>
    <definedName name="BLPH1237" hidden="1">#REF!</definedName>
    <definedName name="BLPH1238" hidden="1">#REF!</definedName>
    <definedName name="BLPH1239" hidden="1">#REF!</definedName>
    <definedName name="BLPH124" hidden="1">#REF!</definedName>
    <definedName name="BLPH1240" hidden="1">#REF!</definedName>
    <definedName name="BLPH1241" hidden="1">#REF!</definedName>
    <definedName name="BLPH1242" hidden="1">#REF!</definedName>
    <definedName name="BLPH1243" hidden="1">#REF!</definedName>
    <definedName name="BLPH1244" hidden="1">#REF!</definedName>
    <definedName name="BLPH1245" hidden="1">#REF!</definedName>
    <definedName name="BLPH1246" hidden="1">#REF!</definedName>
    <definedName name="BLPH1247" hidden="1">#REF!</definedName>
    <definedName name="BLPH1248" hidden="1">#REF!</definedName>
    <definedName name="BLPH1249" hidden="1">#REF!</definedName>
    <definedName name="BLPH125" hidden="1">#REF!</definedName>
    <definedName name="BLPH1250" hidden="1">#REF!</definedName>
    <definedName name="BLPH1251" hidden="1">#REF!</definedName>
    <definedName name="BLPH1252" hidden="1">#REF!</definedName>
    <definedName name="BLPH1253" hidden="1">#REF!</definedName>
    <definedName name="BLPH1254" hidden="1">#REF!</definedName>
    <definedName name="BLPH1255" hidden="1">#REF!</definedName>
    <definedName name="BLPH1256" hidden="1">#REF!</definedName>
    <definedName name="BLPH1257" hidden="1">#REF!</definedName>
    <definedName name="BLPH1258" hidden="1">#REF!</definedName>
    <definedName name="BLPH1259" hidden="1">#REF!</definedName>
    <definedName name="BLPH126" hidden="1">#REF!</definedName>
    <definedName name="BLPH1260" hidden="1">#REF!</definedName>
    <definedName name="BLPH1261" hidden="1">#REF!</definedName>
    <definedName name="BLPH1262" hidden="1">#REF!</definedName>
    <definedName name="BLPH1263" hidden="1">#REF!</definedName>
    <definedName name="BLPH1264" hidden="1">#REF!</definedName>
    <definedName name="BLPH1265" hidden="1">#REF!</definedName>
    <definedName name="BLPH1266" hidden="1">#REF!</definedName>
    <definedName name="BLPH1267" hidden="1">#REF!</definedName>
    <definedName name="BLPH1268" hidden="1">#REF!</definedName>
    <definedName name="BLPH1269" hidden="1">#REF!</definedName>
    <definedName name="BLPH127" hidden="1">#REF!</definedName>
    <definedName name="BLPH1270" hidden="1">#REF!</definedName>
    <definedName name="BLPH1271" hidden="1">#REF!</definedName>
    <definedName name="BLPH1272" hidden="1">#REF!</definedName>
    <definedName name="BLPH1273" hidden="1">#REF!</definedName>
    <definedName name="BLPH1274" hidden="1">#REF!</definedName>
    <definedName name="BLPH1275" hidden="1">#REF!</definedName>
    <definedName name="BLPH1276" hidden="1">#REF!</definedName>
    <definedName name="BLPH1277" hidden="1">#REF!</definedName>
    <definedName name="BLPH1278" hidden="1">#REF!</definedName>
    <definedName name="BLPH1279" hidden="1">#REF!</definedName>
    <definedName name="BLPH128" hidden="1">#REF!</definedName>
    <definedName name="BLPH1280" hidden="1">#REF!</definedName>
    <definedName name="BLPH1281" hidden="1">#REF!</definedName>
    <definedName name="BLPH1282" hidden="1">#REF!</definedName>
    <definedName name="BLPH1283" hidden="1">#REF!</definedName>
    <definedName name="BLPH1284" hidden="1">#REF!</definedName>
    <definedName name="BLPH1285" hidden="1">#REF!</definedName>
    <definedName name="BLPH1286" hidden="1">#REF!</definedName>
    <definedName name="BLPH1287" hidden="1">#REF!</definedName>
    <definedName name="BLPH1288" hidden="1">#REF!</definedName>
    <definedName name="BLPH1289" hidden="1">#REF!</definedName>
    <definedName name="BLPH129" hidden="1">#REF!</definedName>
    <definedName name="BLPH1290" hidden="1">#REF!</definedName>
    <definedName name="BLPH1291" hidden="1">#REF!</definedName>
    <definedName name="BLPH1292" hidden="1">#REF!</definedName>
    <definedName name="BLPH1293" hidden="1">#REF!</definedName>
    <definedName name="BLPH1294" hidden="1">#REF!</definedName>
    <definedName name="BLPH1295" hidden="1">#REF!</definedName>
    <definedName name="BLPH1296" hidden="1">#REF!</definedName>
    <definedName name="BLPH1297" hidden="1">#REF!</definedName>
    <definedName name="BLPH1298" hidden="1">#REF!</definedName>
    <definedName name="BLPH1299" hidden="1">#REF!</definedName>
    <definedName name="BLPH13" hidden="1">#REF!</definedName>
    <definedName name="BLPH130" hidden="1">#REF!</definedName>
    <definedName name="BLPH1300" hidden="1">#REF!</definedName>
    <definedName name="BLPH1301" hidden="1">#REF!</definedName>
    <definedName name="BLPH1302" hidden="1">#REF!</definedName>
    <definedName name="BLPH1303" hidden="1">#REF!</definedName>
    <definedName name="BLPH1304" hidden="1">#REF!</definedName>
    <definedName name="BLPH1305" hidden="1">#REF!</definedName>
    <definedName name="BLPH1306" hidden="1">#REF!</definedName>
    <definedName name="BLPH1307" hidden="1">#REF!</definedName>
    <definedName name="BLPH1308" hidden="1">#REF!</definedName>
    <definedName name="BLPH1309" hidden="1">#REF!</definedName>
    <definedName name="BLPH131" hidden="1">#REF!</definedName>
    <definedName name="BLPH1310" hidden="1">#REF!</definedName>
    <definedName name="BLPH1311" hidden="1">#REF!</definedName>
    <definedName name="BLPH1312" hidden="1">#REF!</definedName>
    <definedName name="BLPH1313" hidden="1">#REF!</definedName>
    <definedName name="BLPH1314" hidden="1">#REF!</definedName>
    <definedName name="BLPH1315" hidden="1">#REF!</definedName>
    <definedName name="BLPH1316" hidden="1">#REF!</definedName>
    <definedName name="BLPH1317" hidden="1">#REF!</definedName>
    <definedName name="BLPH1318" hidden="1">#REF!</definedName>
    <definedName name="BLPH1319" hidden="1">#REF!</definedName>
    <definedName name="BLPH132" hidden="1">#REF!</definedName>
    <definedName name="BLPH1320" hidden="1">#REF!</definedName>
    <definedName name="BLPH1321" hidden="1">#REF!</definedName>
    <definedName name="BLPH1322" hidden="1">#REF!</definedName>
    <definedName name="BLPH1323" hidden="1">#REF!</definedName>
    <definedName name="BLPH1324" hidden="1">#REF!</definedName>
    <definedName name="BLPH1325" hidden="1">#REF!</definedName>
    <definedName name="BLPH1326" hidden="1">#REF!</definedName>
    <definedName name="BLPH1327" hidden="1">#REF!</definedName>
    <definedName name="BLPH1328" hidden="1">#REF!</definedName>
    <definedName name="BLPH1329" hidden="1">#REF!</definedName>
    <definedName name="BLPH133" hidden="1">#REF!</definedName>
    <definedName name="BLPH1330" hidden="1">#REF!</definedName>
    <definedName name="BLPH1331" hidden="1">#REF!</definedName>
    <definedName name="BLPH1332" hidden="1">#REF!</definedName>
    <definedName name="BLPH1333" hidden="1">#REF!</definedName>
    <definedName name="BLPH1334" hidden="1">#REF!</definedName>
    <definedName name="BLPH1335" hidden="1">#REF!</definedName>
    <definedName name="BLPH1336" hidden="1">#REF!</definedName>
    <definedName name="BLPH1337" hidden="1">#REF!</definedName>
    <definedName name="BLPH1338" hidden="1">#REF!</definedName>
    <definedName name="BLPH1339" hidden="1">#REF!</definedName>
    <definedName name="BLPH1340" hidden="1">#REF!</definedName>
    <definedName name="BLPH1341" hidden="1">#REF!</definedName>
    <definedName name="BLPH1342" hidden="1">#REF!</definedName>
    <definedName name="BLPH1343" hidden="1">#REF!</definedName>
    <definedName name="BLPH1344" hidden="1">#REF!</definedName>
    <definedName name="BLPH1345" hidden="1">#REF!</definedName>
    <definedName name="BLPH1346" hidden="1">#REF!</definedName>
    <definedName name="BLPH1347" hidden="1">#REF!</definedName>
    <definedName name="BLPH1348" hidden="1">#REF!</definedName>
    <definedName name="BLPH1349" hidden="1">#REF!</definedName>
    <definedName name="BLPH135" hidden="1">#REF!</definedName>
    <definedName name="BLPH1350" hidden="1">#REF!</definedName>
    <definedName name="BLPH1351" hidden="1">#REF!</definedName>
    <definedName name="BLPH1352" hidden="1">#REF!</definedName>
    <definedName name="BLPH1353" hidden="1">#REF!</definedName>
    <definedName name="BLPH1354" hidden="1">#REF!</definedName>
    <definedName name="BLPH1355" hidden="1">#REF!</definedName>
    <definedName name="BLPH1356" hidden="1">#REF!</definedName>
    <definedName name="BLPH1357" hidden="1">#REF!</definedName>
    <definedName name="BLPH1358" hidden="1">#REF!</definedName>
    <definedName name="BLPH1359" hidden="1">#REF!</definedName>
    <definedName name="BLPH136" hidden="1">#REF!</definedName>
    <definedName name="BLPH1360" hidden="1">#REF!</definedName>
    <definedName name="BLPH1361" hidden="1">#REF!</definedName>
    <definedName name="BLPH1362" hidden="1">#REF!</definedName>
    <definedName name="BLPH1363" hidden="1">#REF!</definedName>
    <definedName name="BLPH1364" hidden="1">#REF!</definedName>
    <definedName name="BLPH1365" hidden="1">#REF!</definedName>
    <definedName name="BLPH1366" hidden="1">#REF!</definedName>
    <definedName name="BLPH1367" hidden="1">#REF!</definedName>
    <definedName name="BLPH1368" hidden="1">#REF!</definedName>
    <definedName name="BLPH1369" hidden="1">#REF!</definedName>
    <definedName name="BLPH137" hidden="1">#REF!</definedName>
    <definedName name="BLPH1370" hidden="1">#REF!</definedName>
    <definedName name="BLPH1371" hidden="1">#REF!</definedName>
    <definedName name="BLPH1372" hidden="1">#REF!</definedName>
    <definedName name="BLPH1373" hidden="1">#REF!</definedName>
    <definedName name="BLPH1374" hidden="1">#REF!</definedName>
    <definedName name="BLPH1375" hidden="1">#REF!</definedName>
    <definedName name="BLPH1376" hidden="1">#REF!</definedName>
    <definedName name="BLPH1377" hidden="1">#REF!</definedName>
    <definedName name="BLPH1378" hidden="1">#REF!</definedName>
    <definedName name="BLPH1379" hidden="1">#REF!</definedName>
    <definedName name="BLPH138" hidden="1">#REF!</definedName>
    <definedName name="BLPH1380" hidden="1">#REF!</definedName>
    <definedName name="BLPH1381" hidden="1">#REF!</definedName>
    <definedName name="BLPH1382" hidden="1">#REF!</definedName>
    <definedName name="BLPH1383" hidden="1">#REF!</definedName>
    <definedName name="BLPH1384" hidden="1">#REF!</definedName>
    <definedName name="BLPH1385" hidden="1">#REF!</definedName>
    <definedName name="BLPH1386" hidden="1">#REF!</definedName>
    <definedName name="BLPH1387" hidden="1">#REF!</definedName>
    <definedName name="BLPH1388" hidden="1">#REF!</definedName>
    <definedName name="BLPH1389" hidden="1">#REF!</definedName>
    <definedName name="BLPH139" hidden="1">#REF!</definedName>
    <definedName name="BLPH1390" hidden="1">#REF!</definedName>
    <definedName name="BLPH1391" hidden="1">#REF!</definedName>
    <definedName name="BLPH1392" hidden="1">#REF!</definedName>
    <definedName name="BLPH1393" hidden="1">#REF!</definedName>
    <definedName name="BLPH1394" hidden="1">#REF!</definedName>
    <definedName name="BLPH1395" hidden="1">#REF!</definedName>
    <definedName name="BLPH1396" hidden="1">#REF!</definedName>
    <definedName name="BLPH1397" hidden="1">#REF!</definedName>
    <definedName name="BLPH1398" hidden="1">#REF!</definedName>
    <definedName name="BLPH1399" hidden="1">#REF!</definedName>
    <definedName name="BLPH14" hidden="1">#REF!</definedName>
    <definedName name="BLPH140" hidden="1">#REF!</definedName>
    <definedName name="BLPH1400" hidden="1">#REF!</definedName>
    <definedName name="BLPH1401" hidden="1">#REF!</definedName>
    <definedName name="BLPH1402" hidden="1">#REF!</definedName>
    <definedName name="BLPH1403" hidden="1">#REF!</definedName>
    <definedName name="BLPH1404" hidden="1">#REF!</definedName>
    <definedName name="BLPH1405" hidden="1">#REF!</definedName>
    <definedName name="BLPH1406" hidden="1">#REF!</definedName>
    <definedName name="BLPH1407" hidden="1">#REF!</definedName>
    <definedName name="BLPH1408" hidden="1">#REF!</definedName>
    <definedName name="BLPH1409" hidden="1">#REF!</definedName>
    <definedName name="BLPH141" hidden="1">#REF!</definedName>
    <definedName name="BLPH1410" hidden="1">#REF!</definedName>
    <definedName name="BLPH1411" hidden="1">#REF!</definedName>
    <definedName name="BLPH1412" hidden="1">#REF!</definedName>
    <definedName name="BLPH1413" hidden="1">#REF!</definedName>
    <definedName name="BLPH1414" hidden="1">#REF!</definedName>
    <definedName name="BLPH1415" hidden="1">#REF!</definedName>
    <definedName name="BLPH1416" hidden="1">#REF!</definedName>
    <definedName name="BLPH1417" hidden="1">#REF!</definedName>
    <definedName name="BLPH1418" hidden="1">#REF!</definedName>
    <definedName name="BLPH1419" hidden="1">#REF!</definedName>
    <definedName name="BLPH142" hidden="1">#REF!</definedName>
    <definedName name="BLPH1420" hidden="1">#REF!</definedName>
    <definedName name="BLPH1421" hidden="1">#REF!</definedName>
    <definedName name="BLPH1422" hidden="1">#REF!</definedName>
    <definedName name="BLPH1423" hidden="1">#REF!</definedName>
    <definedName name="BLPH1424" hidden="1">#REF!</definedName>
    <definedName name="BLPH1425" hidden="1">#REF!</definedName>
    <definedName name="BLPH1426" hidden="1">#REF!</definedName>
    <definedName name="BLPH1427" hidden="1">#REF!</definedName>
    <definedName name="BLPH1428" hidden="1">#REF!</definedName>
    <definedName name="BLPH1429" hidden="1">#REF!</definedName>
    <definedName name="BLPH143" hidden="1">#REF!</definedName>
    <definedName name="BLPH1430" hidden="1">#REF!</definedName>
    <definedName name="BLPH1431" hidden="1">#REF!</definedName>
    <definedName name="BLPH1434" hidden="1">#REF!</definedName>
    <definedName name="BLPH1435" hidden="1">#REF!</definedName>
    <definedName name="BLPH1436" hidden="1">#REF!</definedName>
    <definedName name="BLPH1437" hidden="1">#REF!</definedName>
    <definedName name="BLPH1438" hidden="1">#REF!</definedName>
    <definedName name="BLPH1439" hidden="1">#REF!</definedName>
    <definedName name="BLPH144" hidden="1">#REF!</definedName>
    <definedName name="BLPH1440" hidden="1">#REF!</definedName>
    <definedName name="BLPH1441" hidden="1">#REF!</definedName>
    <definedName name="BLPH1442" hidden="1">#REF!</definedName>
    <definedName name="BLPH1443" hidden="1">#REF!</definedName>
    <definedName name="BLPH1444" hidden="1">#REF!</definedName>
    <definedName name="BLPH1445" hidden="1">#REF!</definedName>
    <definedName name="BLPH1446" hidden="1">#REF!</definedName>
    <definedName name="BLPH1447" hidden="1">#REF!</definedName>
    <definedName name="BLPH1448" hidden="1">#REF!</definedName>
    <definedName name="BLPH1449" hidden="1">#REF!</definedName>
    <definedName name="BLPH145" hidden="1">#REF!</definedName>
    <definedName name="BLPH1450" hidden="1">#REF!</definedName>
    <definedName name="BLPH1451" hidden="1">#REF!</definedName>
    <definedName name="BLPH1452" hidden="1">#REF!</definedName>
    <definedName name="BLPH1453" hidden="1">#REF!</definedName>
    <definedName name="BLPH1454" hidden="1">#REF!</definedName>
    <definedName name="BLPH1455" hidden="1">#REF!</definedName>
    <definedName name="BLPH1456" hidden="1">#REF!</definedName>
    <definedName name="BLPH1457" hidden="1">#REF!</definedName>
    <definedName name="BLPH1458" hidden="1">#REF!</definedName>
    <definedName name="BLPH1459" hidden="1">#REF!</definedName>
    <definedName name="BLPH146" hidden="1">#REF!</definedName>
    <definedName name="BLPH1460" hidden="1">#REF!</definedName>
    <definedName name="BLPH1461" hidden="1">#REF!</definedName>
    <definedName name="BLPH1462" hidden="1">#REF!</definedName>
    <definedName name="BLPH1463" hidden="1">#REF!</definedName>
    <definedName name="BLPH1464" hidden="1">#REF!</definedName>
    <definedName name="BLPH1465" hidden="1">#REF!</definedName>
    <definedName name="BLPH1466" hidden="1">#REF!</definedName>
    <definedName name="BLPH1467" hidden="1">#REF!</definedName>
    <definedName name="BLPH1468" hidden="1">#REF!</definedName>
    <definedName name="BLPH1469" hidden="1">#REF!</definedName>
    <definedName name="BLPH147" hidden="1">#REF!</definedName>
    <definedName name="BLPH1470" hidden="1">#REF!</definedName>
    <definedName name="BLPH1471" hidden="1">#REF!</definedName>
    <definedName name="BLPH1472" hidden="1">#REF!</definedName>
    <definedName name="BLPH1473" hidden="1">#REF!</definedName>
    <definedName name="BLPH1474" hidden="1">#REF!</definedName>
    <definedName name="BLPH1475" hidden="1">#REF!</definedName>
    <definedName name="BLPH1476" hidden="1">#REF!</definedName>
    <definedName name="BLPH1477" hidden="1">#REF!</definedName>
    <definedName name="BLPH1478" hidden="1">#REF!</definedName>
    <definedName name="BLPH1479" hidden="1">#REF!</definedName>
    <definedName name="BLPH148" hidden="1">#REF!</definedName>
    <definedName name="BLPH1480" hidden="1">#REF!</definedName>
    <definedName name="BLPH1481" hidden="1">#REF!</definedName>
    <definedName name="BLPH1482" hidden="1">#REF!</definedName>
    <definedName name="BLPH1483" hidden="1">#REF!</definedName>
    <definedName name="BLPH1484" hidden="1">#REF!</definedName>
    <definedName name="BLPH1485" hidden="1">#REF!</definedName>
    <definedName name="BLPH1486" hidden="1">#REF!</definedName>
    <definedName name="BLPH1487" hidden="1">#REF!</definedName>
    <definedName name="BLPH1488" hidden="1">#REF!</definedName>
    <definedName name="BLPH1489" hidden="1">#REF!</definedName>
    <definedName name="BLPH149" hidden="1">#REF!</definedName>
    <definedName name="BLPH1490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" hidden="1">#REF!</definedName>
    <definedName name="BLPH150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8" hidden="1">#REF!</definedName>
    <definedName name="BLPH1509" hidden="1">#REF!</definedName>
    <definedName name="BLPH151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#REF!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60" hidden="1">#REF!</definedName>
    <definedName name="BLPH361" hidden="1">#REF!</definedName>
    <definedName name="BLPH362" hidden="1">#REF!</definedName>
    <definedName name="BLPH363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" hidden="1">#REF!</definedName>
    <definedName name="BLPH40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#REF!</definedName>
    <definedName name="BLPH470" hidden="1">#REF!</definedName>
    <definedName name="BLPH471" hidden="1">#REF!</definedName>
    <definedName name="BLPH472" hidden="1">#REF!</definedName>
    <definedName name="BLPH473" hidden="1">#REF!</definedName>
    <definedName name="BLPH474" hidden="1">#REF!</definedName>
    <definedName name="BLPH475" hidden="1">#REF!</definedName>
    <definedName name="BLPH476" hidden="1">#REF!</definedName>
    <definedName name="BLPH477" hidden="1">#REF!</definedName>
    <definedName name="BLPH478" hidden="1">#REF!</definedName>
    <definedName name="BLPH479" hidden="1">#REF!</definedName>
    <definedName name="BLPH48" hidden="1">#REF!</definedName>
    <definedName name="BLPH480" hidden="1">#REF!</definedName>
    <definedName name="BLPH481" hidden="1">#REF!</definedName>
    <definedName name="BLPH482" hidden="1">#REF!</definedName>
    <definedName name="BLPH483" hidden="1">#REF!</definedName>
    <definedName name="BLPH484" hidden="1">#REF!</definedName>
    <definedName name="BLPH485" hidden="1">#REF!</definedName>
    <definedName name="BLPH486" hidden="1">#REF!</definedName>
    <definedName name="BLPH487" hidden="1">#REF!</definedName>
    <definedName name="BLPH488" hidden="1">#REF!</definedName>
    <definedName name="BLPH489" hidden="1">#REF!</definedName>
    <definedName name="BLPH49" hidden="1">#REF!</definedName>
    <definedName name="BLPH490" hidden="1">#REF!</definedName>
    <definedName name="BLPH491" hidden="1">#REF!</definedName>
    <definedName name="BLPH492" hidden="1">#REF!</definedName>
    <definedName name="BLPH493" hidden="1">#REF!</definedName>
    <definedName name="BLPH494" hidden="1">#REF!</definedName>
    <definedName name="BLPH495" hidden="1">#REF!</definedName>
    <definedName name="BLPH496" hidden="1">#REF!</definedName>
    <definedName name="BLPH497" hidden="1">#REF!</definedName>
    <definedName name="BLPH498" hidden="1">#REF!</definedName>
    <definedName name="BLPH499" hidden="1">#REF!</definedName>
    <definedName name="BLPH5" hidden="1">#REF!</definedName>
    <definedName name="BLPH50" hidden="1">#REF!</definedName>
    <definedName name="BLPH500" hidden="1">#REF!</definedName>
    <definedName name="BLPH501" hidden="1">#REF!</definedName>
    <definedName name="BLPH502" hidden="1">#REF!</definedName>
    <definedName name="BLPH503" hidden="1">#REF!</definedName>
    <definedName name="BLPH504" hidden="1">#REF!</definedName>
    <definedName name="BLPH505" hidden="1">#REF!</definedName>
    <definedName name="BLPH506" hidden="1">#REF!</definedName>
    <definedName name="BLPH507" hidden="1">#REF!</definedName>
    <definedName name="BLPH508" hidden="1">#REF!</definedName>
    <definedName name="BLPH509" hidden="1">#REF!</definedName>
    <definedName name="BLPH51" hidden="1">#REF!</definedName>
    <definedName name="BLPH510" hidden="1">#REF!</definedName>
    <definedName name="BLPH511" hidden="1">#REF!</definedName>
    <definedName name="BLPH512" hidden="1">#REF!</definedName>
    <definedName name="BLPH513" hidden="1">#REF!</definedName>
    <definedName name="BLPH514" hidden="1">#REF!</definedName>
    <definedName name="BLPH515" hidden="1">#REF!</definedName>
    <definedName name="BLPH516" hidden="1">#REF!</definedName>
    <definedName name="BLPH517" hidden="1">#REF!</definedName>
    <definedName name="BLPH518" hidden="1">#REF!</definedName>
    <definedName name="BLPH519" hidden="1">#REF!</definedName>
    <definedName name="BLPH52" hidden="1">#REF!</definedName>
    <definedName name="BLPH520" hidden="1">#REF!</definedName>
    <definedName name="BLPH521" hidden="1">#REF!</definedName>
    <definedName name="BLPH522" hidden="1">#REF!</definedName>
    <definedName name="BLPH523" hidden="1">#REF!</definedName>
    <definedName name="BLPH524" hidden="1">#REF!</definedName>
    <definedName name="BLPH525" hidden="1">#REF!</definedName>
    <definedName name="BLPH526" hidden="1">#REF!</definedName>
    <definedName name="BLPH527" hidden="1">#REF!</definedName>
    <definedName name="BLPH528" hidden="1">#REF!</definedName>
    <definedName name="BLPH529" hidden="1">#REF!</definedName>
    <definedName name="BLPH53" hidden="1">#REF!</definedName>
    <definedName name="BLPH530" hidden="1">#REF!</definedName>
    <definedName name="BLPH531" hidden="1">#REF!</definedName>
    <definedName name="BLPH532" hidden="1">#REF!</definedName>
    <definedName name="BLPH533" hidden="1">#REF!</definedName>
    <definedName name="BLPH534" hidden="1">#REF!</definedName>
    <definedName name="BLPH535" hidden="1">#REF!</definedName>
    <definedName name="BLPH536" hidden="1">#REF!</definedName>
    <definedName name="BLPH537" hidden="1">#REF!</definedName>
    <definedName name="BLPH538" hidden="1">#REF!</definedName>
    <definedName name="BLPH539" hidden="1">#REF!</definedName>
    <definedName name="BLPH54" hidden="1">#REF!</definedName>
    <definedName name="BLPH540" hidden="1">#REF!</definedName>
    <definedName name="BLPH541" hidden="1">#REF!</definedName>
    <definedName name="BLPH542" hidden="1">#REF!</definedName>
    <definedName name="BLPH543" hidden="1">#REF!</definedName>
    <definedName name="BLPH544" hidden="1">#REF!</definedName>
    <definedName name="BLPH545" hidden="1">#REF!</definedName>
    <definedName name="BLPH546" hidden="1">#REF!</definedName>
    <definedName name="BLPH547" hidden="1">#REF!</definedName>
    <definedName name="BLPH548" hidden="1">#REF!</definedName>
    <definedName name="BLPH549" hidden="1">#REF!</definedName>
    <definedName name="BLPH55" hidden="1">#REF!</definedName>
    <definedName name="BLPH550" hidden="1">#REF!</definedName>
    <definedName name="BLPH551" hidden="1">#REF!</definedName>
    <definedName name="BLPH552" hidden="1">#REF!</definedName>
    <definedName name="BLPH553" hidden="1">#REF!</definedName>
    <definedName name="BLPH554" hidden="1">#REF!</definedName>
    <definedName name="BLPH555" hidden="1">#REF!</definedName>
    <definedName name="BLPH556" hidden="1">#REF!</definedName>
    <definedName name="BLPH557" hidden="1">#REF!</definedName>
    <definedName name="BLPH558" hidden="1">#REF!</definedName>
    <definedName name="BLPH559" hidden="1">#REF!</definedName>
    <definedName name="BLPH56" hidden="1">#REF!</definedName>
    <definedName name="BLPH560" hidden="1">#REF!</definedName>
    <definedName name="BLPH561" hidden="1">#REF!</definedName>
    <definedName name="BLPH562" hidden="1">#REF!</definedName>
    <definedName name="BLPH563" hidden="1">#REF!</definedName>
    <definedName name="BLPH564" hidden="1">#REF!</definedName>
    <definedName name="BLPH565" hidden="1">#REF!</definedName>
    <definedName name="BLPH566" hidden="1">#REF!</definedName>
    <definedName name="BLPH567" hidden="1">#REF!</definedName>
    <definedName name="BLPH568" hidden="1">#REF!</definedName>
    <definedName name="BLPH569" hidden="1">#REF!</definedName>
    <definedName name="BLPH57" hidden="1">#REF!</definedName>
    <definedName name="BLPH570" hidden="1">#REF!</definedName>
    <definedName name="BLPH571" hidden="1">#REF!</definedName>
    <definedName name="BLPH572" hidden="1">#REF!</definedName>
    <definedName name="BLPH573" hidden="1">#REF!</definedName>
    <definedName name="BLPH574" hidden="1">#REF!</definedName>
    <definedName name="BLPH575" hidden="1">#REF!</definedName>
    <definedName name="BLPH576" hidden="1">#REF!</definedName>
    <definedName name="BLPH577" hidden="1">#REF!</definedName>
    <definedName name="BLPH579" hidden="1">#REF!</definedName>
    <definedName name="BLPH58" hidden="1">#REF!</definedName>
    <definedName name="BLPH580" hidden="1">#REF!</definedName>
    <definedName name="BLPH581" hidden="1">#REF!</definedName>
    <definedName name="BLPH583" hidden="1">#REF!</definedName>
    <definedName name="BLPH584" hidden="1">#REF!</definedName>
    <definedName name="BLPH585" hidden="1">#REF!</definedName>
    <definedName name="BLPH586" hidden="1">#REF!</definedName>
    <definedName name="BLPH587" hidden="1">#REF!</definedName>
    <definedName name="BLPH588" hidden="1">#REF!</definedName>
    <definedName name="BLPH589" hidden="1">#REF!</definedName>
    <definedName name="BLPH59" hidden="1">#REF!</definedName>
    <definedName name="BLPH590" hidden="1">#REF!</definedName>
    <definedName name="BLPH591" hidden="1">#REF!</definedName>
    <definedName name="BLPH592" hidden="1">#REF!</definedName>
    <definedName name="BLPH593" hidden="1">#REF!</definedName>
    <definedName name="BLPH594" hidden="1">#REF!</definedName>
    <definedName name="BLPH595" hidden="1">#REF!</definedName>
    <definedName name="BLPH596" hidden="1">#REF!</definedName>
    <definedName name="BLPH597" hidden="1">#REF!</definedName>
    <definedName name="BLPH598" hidden="1">#REF!</definedName>
    <definedName name="BLPH599" hidden="1">#REF!</definedName>
    <definedName name="BLPH6" hidden="1">#REF!</definedName>
    <definedName name="BLPH60" hidden="1">#REF!</definedName>
    <definedName name="BLPH600" hidden="1">#REF!</definedName>
    <definedName name="BLPH601" hidden="1">#REF!</definedName>
    <definedName name="BLPH602" hidden="1">#REF!</definedName>
    <definedName name="BLPH603" hidden="1">#REF!</definedName>
    <definedName name="BLPH604" hidden="1">#REF!</definedName>
    <definedName name="BLPH605" hidden="1">#REF!</definedName>
    <definedName name="BLPH606" hidden="1">#REF!</definedName>
    <definedName name="BLPH607" hidden="1">#REF!</definedName>
    <definedName name="BLPH608" hidden="1">#REF!</definedName>
    <definedName name="BLPH609" hidden="1">#REF!</definedName>
    <definedName name="BLPH61" hidden="1">#REF!</definedName>
    <definedName name="BLPH610" hidden="1">#REF!</definedName>
    <definedName name="BLPH611" hidden="1">#REF!</definedName>
    <definedName name="BLPH612" hidden="1">#REF!</definedName>
    <definedName name="BLPH613" hidden="1">#REF!</definedName>
    <definedName name="BLPH614" hidden="1">#REF!</definedName>
    <definedName name="BLPH615" hidden="1">#REF!</definedName>
    <definedName name="BLPH616" hidden="1">#REF!</definedName>
    <definedName name="BLPH617" hidden="1">#REF!</definedName>
    <definedName name="BLPH618" hidden="1">#REF!</definedName>
    <definedName name="BLPH619" hidden="1">#REF!</definedName>
    <definedName name="BLPH62" hidden="1">#REF!</definedName>
    <definedName name="BLPH620" hidden="1">#REF!</definedName>
    <definedName name="BLPH621" hidden="1">#REF!</definedName>
    <definedName name="BLPH622" hidden="1">#REF!</definedName>
    <definedName name="BLPH623" hidden="1">#REF!</definedName>
    <definedName name="BLPH624" hidden="1">#REF!</definedName>
    <definedName name="BLPH625" hidden="1">#REF!</definedName>
    <definedName name="BLPH626" hidden="1">#REF!</definedName>
    <definedName name="BLPH627" hidden="1">#REF!</definedName>
    <definedName name="BLPH628" hidden="1">#REF!</definedName>
    <definedName name="BLPH629" hidden="1">#REF!</definedName>
    <definedName name="BLPH63" hidden="1">#REF!</definedName>
    <definedName name="BLPH630" hidden="1">#REF!</definedName>
    <definedName name="BLPH631" hidden="1">#REF!</definedName>
    <definedName name="BLPH632" hidden="1">#REF!</definedName>
    <definedName name="BLPH633" hidden="1">#REF!</definedName>
    <definedName name="BLPH634" hidden="1">#REF!</definedName>
    <definedName name="BLPH635" hidden="1">#REF!</definedName>
    <definedName name="BLPH636" hidden="1">#REF!</definedName>
    <definedName name="BLPH637" hidden="1">#REF!</definedName>
    <definedName name="BLPH638" hidden="1">#REF!</definedName>
    <definedName name="BLPH639" hidden="1">#REF!</definedName>
    <definedName name="BLPH64" hidden="1">#REF!</definedName>
    <definedName name="BLPH640" hidden="1">#REF!</definedName>
    <definedName name="BLPH641" hidden="1">#REF!</definedName>
    <definedName name="BLPH642" hidden="1">#REF!</definedName>
    <definedName name="BLPH643" hidden="1">#REF!</definedName>
    <definedName name="BLPH644" hidden="1">#REF!</definedName>
    <definedName name="BLPH645" hidden="1">#REF!</definedName>
    <definedName name="BLPH646" hidden="1">#REF!</definedName>
    <definedName name="BLPH647" hidden="1">#REF!</definedName>
    <definedName name="BLPH648" hidden="1">#REF!</definedName>
    <definedName name="BLPH649" hidden="1">#REF!</definedName>
    <definedName name="BLPH65" hidden="1">#REF!</definedName>
    <definedName name="BLPH650" hidden="1">#REF!</definedName>
    <definedName name="BLPH651" hidden="1">#REF!</definedName>
    <definedName name="BLPH652" hidden="1">#REF!</definedName>
    <definedName name="BLPH653" hidden="1">#REF!</definedName>
    <definedName name="BLPH654" hidden="1">#REF!</definedName>
    <definedName name="BLPH655" hidden="1">#REF!</definedName>
    <definedName name="BLPH656" hidden="1">#REF!</definedName>
    <definedName name="BLPH657" hidden="1">#REF!</definedName>
    <definedName name="BLPH658" hidden="1">#REF!</definedName>
    <definedName name="BLPH659" hidden="1">#REF!</definedName>
    <definedName name="BLPH66" hidden="1">#REF!</definedName>
    <definedName name="BLPH660" hidden="1">#REF!</definedName>
    <definedName name="BLPH661" hidden="1">#REF!</definedName>
    <definedName name="BLPH662" hidden="1">#REF!</definedName>
    <definedName name="BLPH663" hidden="1">#REF!</definedName>
    <definedName name="BLPH664" hidden="1">#REF!</definedName>
    <definedName name="BLPH665" hidden="1">#REF!</definedName>
    <definedName name="BLPH666" hidden="1">#REF!</definedName>
    <definedName name="BLPH668" hidden="1">#REF!</definedName>
    <definedName name="BLPH669" hidden="1">#REF!</definedName>
    <definedName name="BLPH67" hidden="1">#REF!</definedName>
    <definedName name="BLPH670" hidden="1">#REF!</definedName>
    <definedName name="BLPH671" hidden="1">#REF!</definedName>
    <definedName name="BLPH672" hidden="1">#REF!</definedName>
    <definedName name="BLPH673" hidden="1">#REF!</definedName>
    <definedName name="BLPH674" hidden="1">#REF!</definedName>
    <definedName name="BLPH675" hidden="1">#REF!</definedName>
    <definedName name="BLPH676" hidden="1">#REF!</definedName>
    <definedName name="BLPH677" hidden="1">#REF!</definedName>
    <definedName name="BLPH678" hidden="1">#REF!</definedName>
    <definedName name="BLPH679" hidden="1">#REF!</definedName>
    <definedName name="BLPH68" hidden="1">#REF!</definedName>
    <definedName name="BLPH680" hidden="1">#REF!</definedName>
    <definedName name="BLPH681" hidden="1">#REF!</definedName>
    <definedName name="BLPH682" hidden="1">#REF!</definedName>
    <definedName name="BLPH683" hidden="1">#REF!</definedName>
    <definedName name="BLPH684" hidden="1">#REF!</definedName>
    <definedName name="BLPH685" hidden="1">#REF!</definedName>
    <definedName name="BLPH686" hidden="1">#REF!</definedName>
    <definedName name="BLPH687" hidden="1">#REF!</definedName>
    <definedName name="BLPH688" hidden="1">#REF!</definedName>
    <definedName name="BLPH689" hidden="1">#REF!</definedName>
    <definedName name="BLPH69" hidden="1">#REF!</definedName>
    <definedName name="BLPH690" hidden="1">#REF!</definedName>
    <definedName name="BLPH691" hidden="1">#REF!</definedName>
    <definedName name="BLPH692" hidden="1">#REF!</definedName>
    <definedName name="BLPH693" hidden="1">#REF!</definedName>
    <definedName name="BLPH694" hidden="1">#REF!</definedName>
    <definedName name="BLPH695" hidden="1">#REF!</definedName>
    <definedName name="BLPH696" hidden="1">#REF!</definedName>
    <definedName name="BLPH697" hidden="1">#REF!</definedName>
    <definedName name="BLPH698" hidden="1">#REF!</definedName>
    <definedName name="BLPH699" hidden="1">#REF!</definedName>
    <definedName name="BLPH7" hidden="1">#REF!</definedName>
    <definedName name="BLPH70" hidden="1">#REF!</definedName>
    <definedName name="BLPH700" hidden="1">#REF!</definedName>
    <definedName name="BLPH701" hidden="1">#REF!</definedName>
    <definedName name="BLPH702" hidden="1">#REF!</definedName>
    <definedName name="BLPH703" hidden="1">#REF!</definedName>
    <definedName name="BLPH704" hidden="1">#REF!</definedName>
    <definedName name="BLPH705" hidden="1">#REF!</definedName>
    <definedName name="BLPH706" hidden="1">#REF!</definedName>
    <definedName name="BLPH707" hidden="1">#REF!</definedName>
    <definedName name="BLPH708" hidden="1">#REF!</definedName>
    <definedName name="BLPH709" hidden="1">#REF!</definedName>
    <definedName name="BLPH71" hidden="1">#REF!</definedName>
    <definedName name="BLPH710" hidden="1">#REF!</definedName>
    <definedName name="BLPH711" hidden="1">#REF!</definedName>
    <definedName name="BLPH712" hidden="1">#REF!</definedName>
    <definedName name="BLPH713" hidden="1">#REF!</definedName>
    <definedName name="BLPH714" hidden="1">#REF!</definedName>
    <definedName name="BLPH715" hidden="1">#REF!</definedName>
    <definedName name="BLPH716" hidden="1">#REF!</definedName>
    <definedName name="BLPH717" hidden="1">#REF!</definedName>
    <definedName name="BLPH718" hidden="1">#REF!</definedName>
    <definedName name="BLPH719" hidden="1">#REF!</definedName>
    <definedName name="BLPH72" hidden="1">#REF!</definedName>
    <definedName name="BLPH720" hidden="1">#REF!</definedName>
    <definedName name="BLPH721" hidden="1">#REF!</definedName>
    <definedName name="BLPH722" hidden="1">#REF!</definedName>
    <definedName name="BLPH723" hidden="1">#REF!</definedName>
    <definedName name="BLPH724" hidden="1">#REF!</definedName>
    <definedName name="BLPH725" hidden="1">#REF!</definedName>
    <definedName name="BLPH726" hidden="1">#REF!</definedName>
    <definedName name="BLPH727" hidden="1">#REF!</definedName>
    <definedName name="BLPH728" hidden="1">#REF!</definedName>
    <definedName name="BLPH729" hidden="1">#REF!</definedName>
    <definedName name="BLPH73" hidden="1">#REF!</definedName>
    <definedName name="BLPH730" hidden="1">#REF!</definedName>
    <definedName name="BLPH731" hidden="1">#REF!</definedName>
    <definedName name="BLPH732" hidden="1">#REF!</definedName>
    <definedName name="BLPH733" hidden="1">#REF!</definedName>
    <definedName name="BLPH734" hidden="1">#REF!</definedName>
    <definedName name="BLPH735" hidden="1">#REF!</definedName>
    <definedName name="BLPH736" hidden="1">#REF!</definedName>
    <definedName name="BLPH737" hidden="1">#REF!</definedName>
    <definedName name="BLPH738" hidden="1">#REF!</definedName>
    <definedName name="BLPH739" hidden="1">#REF!</definedName>
    <definedName name="BLPH74" hidden="1">#REF!</definedName>
    <definedName name="BLPH740" hidden="1">#REF!</definedName>
    <definedName name="BLPH741" hidden="1">#REF!</definedName>
    <definedName name="BLPH742" hidden="1">#REF!</definedName>
    <definedName name="BLPH743" hidden="1">#REF!</definedName>
    <definedName name="BLPH744" hidden="1">#REF!</definedName>
    <definedName name="BLPH745" hidden="1">#REF!</definedName>
    <definedName name="BLPH746" hidden="1">#REF!</definedName>
    <definedName name="BLPH747" hidden="1">#REF!</definedName>
    <definedName name="BLPH748" hidden="1">#REF!</definedName>
    <definedName name="BLPH749" hidden="1">#REF!</definedName>
    <definedName name="BLPH75" hidden="1">#REF!</definedName>
    <definedName name="BLPH750" hidden="1">#REF!</definedName>
    <definedName name="BLPH751" hidden="1">#REF!</definedName>
    <definedName name="BLPH752" hidden="1">#REF!</definedName>
    <definedName name="BLPH753" hidden="1">#REF!</definedName>
    <definedName name="BLPH754" hidden="1">#REF!</definedName>
    <definedName name="BLPH755" hidden="1">#REF!</definedName>
    <definedName name="BLPH756" hidden="1">#REF!</definedName>
    <definedName name="BLPH757" hidden="1">#REF!</definedName>
    <definedName name="BLPH758" hidden="1">#REF!</definedName>
    <definedName name="BLPH759" hidden="1">#REF!</definedName>
    <definedName name="BLPH76" hidden="1">#REF!</definedName>
    <definedName name="BLPH760" hidden="1">#REF!</definedName>
    <definedName name="BLPH761" hidden="1">#REF!</definedName>
    <definedName name="BLPH762" hidden="1">#REF!</definedName>
    <definedName name="BLPH763" hidden="1">#REF!</definedName>
    <definedName name="BLPH764" hidden="1">#REF!</definedName>
    <definedName name="BLPH765" hidden="1">#REF!</definedName>
    <definedName name="BLPH766" hidden="1">#REF!</definedName>
    <definedName name="BLPH767" hidden="1">#REF!</definedName>
    <definedName name="BLPH768" hidden="1">#REF!</definedName>
    <definedName name="BLPH769" hidden="1">#REF!</definedName>
    <definedName name="BLPH77" hidden="1">#REF!</definedName>
    <definedName name="BLPH770" hidden="1">#REF!</definedName>
    <definedName name="BLPH771" hidden="1">#REF!</definedName>
    <definedName name="BLPH772" hidden="1">#REF!</definedName>
    <definedName name="BLPH773" hidden="1">#REF!</definedName>
    <definedName name="BLPH774" hidden="1">#REF!</definedName>
    <definedName name="BLPH775" hidden="1">#REF!</definedName>
    <definedName name="BLPH776" hidden="1">#REF!</definedName>
    <definedName name="BLPH777" hidden="1">#REF!</definedName>
    <definedName name="BLPH778" hidden="1">#REF!</definedName>
    <definedName name="BLPH779" hidden="1">#REF!</definedName>
    <definedName name="BLPH78" hidden="1">#REF!</definedName>
    <definedName name="BLPH780" hidden="1">#REF!</definedName>
    <definedName name="BLPH781" hidden="1">#REF!</definedName>
    <definedName name="BLPH782" hidden="1">#REF!</definedName>
    <definedName name="BLPH783" hidden="1">#REF!</definedName>
    <definedName name="BLPH784" hidden="1">#REF!</definedName>
    <definedName name="BLPH785" hidden="1">#REF!</definedName>
    <definedName name="BLPH786" hidden="1">#REF!</definedName>
    <definedName name="BLPH787" hidden="1">#REF!</definedName>
    <definedName name="BLPH788" hidden="1">#REF!</definedName>
    <definedName name="BLPH789" hidden="1">#REF!</definedName>
    <definedName name="BLPH79" hidden="1">#REF!</definedName>
    <definedName name="BLPH790" hidden="1">#REF!</definedName>
    <definedName name="BLPH791" hidden="1">#REF!</definedName>
    <definedName name="BLPH792" hidden="1">#REF!</definedName>
    <definedName name="BLPH793" hidden="1">#REF!</definedName>
    <definedName name="BLPH794" hidden="1">#REF!</definedName>
    <definedName name="BLPH795" hidden="1">#REF!</definedName>
    <definedName name="BLPH796" hidden="1">#REF!</definedName>
    <definedName name="BLPH797" hidden="1">#REF!</definedName>
    <definedName name="BLPH798" hidden="1">#REF!</definedName>
    <definedName name="BLPH799" hidden="1">#REF!</definedName>
    <definedName name="BLPH8" hidden="1">#REF!</definedName>
    <definedName name="BLPH80" hidden="1">#REF!</definedName>
    <definedName name="BLPH800" hidden="1">#REF!</definedName>
    <definedName name="BLPH801" hidden="1">#REF!</definedName>
    <definedName name="BLPH802" hidden="1">#REF!</definedName>
    <definedName name="BLPH803" hidden="1">#REF!</definedName>
    <definedName name="BLPH804" hidden="1">#REF!</definedName>
    <definedName name="BLPH805" hidden="1">#REF!</definedName>
    <definedName name="BLPH806" hidden="1">#REF!</definedName>
    <definedName name="BLPH807" hidden="1">#REF!</definedName>
    <definedName name="BLPH808" hidden="1">#REF!</definedName>
    <definedName name="BLPH809" hidden="1">#REF!</definedName>
    <definedName name="BLPH81" hidden="1">#REF!</definedName>
    <definedName name="BLPH810" hidden="1">#REF!</definedName>
    <definedName name="BLPH811" hidden="1">#REF!</definedName>
    <definedName name="BLPH812" hidden="1">#REF!</definedName>
    <definedName name="BLPH813" hidden="1">#REF!</definedName>
    <definedName name="BLPH814" hidden="1">#REF!</definedName>
    <definedName name="BLPH815" hidden="1">#REF!</definedName>
    <definedName name="BLPH816" hidden="1">#REF!</definedName>
    <definedName name="BLPH817" hidden="1">#REF!</definedName>
    <definedName name="BLPH818" hidden="1">#REF!</definedName>
    <definedName name="BLPH819" hidden="1">#REF!</definedName>
    <definedName name="BLPH82" hidden="1">#REF!</definedName>
    <definedName name="BLPH820" hidden="1">#REF!</definedName>
    <definedName name="BLPH821" hidden="1">#REF!</definedName>
    <definedName name="BLPH822" hidden="1">#REF!</definedName>
    <definedName name="BLPH823" hidden="1">#REF!</definedName>
    <definedName name="BLPH824" hidden="1">#REF!</definedName>
    <definedName name="BLPH825" hidden="1">#REF!</definedName>
    <definedName name="BLPH826" hidden="1">#REF!</definedName>
    <definedName name="BLPH827" hidden="1">#REF!</definedName>
    <definedName name="BLPH828" hidden="1">#REF!</definedName>
    <definedName name="BLPH829" hidden="1">#REF!</definedName>
    <definedName name="BLPH83" hidden="1">#REF!</definedName>
    <definedName name="BLPH830" hidden="1">#REF!</definedName>
    <definedName name="BLPH831" hidden="1">#REF!</definedName>
    <definedName name="BLPH832" hidden="1">#REF!</definedName>
    <definedName name="BLPH833" hidden="1">#REF!</definedName>
    <definedName name="BLPH834" hidden="1">#REF!</definedName>
    <definedName name="BLPH835" hidden="1">#REF!</definedName>
    <definedName name="BLPH836" hidden="1">#REF!</definedName>
    <definedName name="BLPH837" hidden="1">#REF!</definedName>
    <definedName name="BLPH838" hidden="1">#REF!</definedName>
    <definedName name="BLPH839" hidden="1">#REF!</definedName>
    <definedName name="BLPH84" hidden="1">#REF!</definedName>
    <definedName name="BLPH840" hidden="1">#REF!</definedName>
    <definedName name="BLPH841" hidden="1">#REF!</definedName>
    <definedName name="BLPH842" hidden="1">#REF!</definedName>
    <definedName name="BLPH843" hidden="1">#REF!</definedName>
    <definedName name="BLPH844" hidden="1">#REF!</definedName>
    <definedName name="BLPH845" hidden="1">#REF!</definedName>
    <definedName name="BLPH846" hidden="1">#REF!</definedName>
    <definedName name="BLPH847" hidden="1">#REF!</definedName>
    <definedName name="BLPH848" hidden="1">#REF!</definedName>
    <definedName name="BLPH85" hidden="1">#REF!</definedName>
    <definedName name="BLPH86" hidden="1">#REF!</definedName>
    <definedName name="BLPH860" hidden="1">#REF!</definedName>
    <definedName name="BLPH861" hidden="1">#REF!</definedName>
    <definedName name="BLPH862" hidden="1">#REF!</definedName>
    <definedName name="BLPH863" hidden="1">#REF!</definedName>
    <definedName name="BLPH864" hidden="1">#REF!</definedName>
    <definedName name="BLPH865" hidden="1">#REF!</definedName>
    <definedName name="BLPH866" hidden="1">#REF!</definedName>
    <definedName name="BLPH867" hidden="1">#REF!</definedName>
    <definedName name="BLPH868" hidden="1">#REF!</definedName>
    <definedName name="BLPH869" hidden="1">#REF!</definedName>
    <definedName name="BLPH87" hidden="1">#REF!</definedName>
    <definedName name="BLPH870" hidden="1">#REF!</definedName>
    <definedName name="BLPH871" hidden="1">#REF!</definedName>
    <definedName name="BLPH872" hidden="1">#REF!</definedName>
    <definedName name="BLPH873" hidden="1">#REF!</definedName>
    <definedName name="BLPH874" hidden="1">#REF!</definedName>
    <definedName name="BLPH875" hidden="1">#REF!</definedName>
    <definedName name="BLPH876" hidden="1">#REF!</definedName>
    <definedName name="BLPH877" hidden="1">#REF!</definedName>
    <definedName name="BLPH878" hidden="1">#REF!</definedName>
    <definedName name="BLPH879" hidden="1">#REF!</definedName>
    <definedName name="BLPH88" hidden="1">#REF!</definedName>
    <definedName name="BLPH880" hidden="1">#REF!</definedName>
    <definedName name="BLPH881" hidden="1">#REF!</definedName>
    <definedName name="BLPH882" hidden="1">#REF!</definedName>
    <definedName name="BLPH883" hidden="1">#REF!</definedName>
    <definedName name="BLPH884" hidden="1">#REF!</definedName>
    <definedName name="BLPH885" hidden="1">#REF!</definedName>
    <definedName name="BLPH886" hidden="1">#REF!</definedName>
    <definedName name="BLPH887" hidden="1">#REF!</definedName>
    <definedName name="BLPH888" hidden="1">#REF!</definedName>
    <definedName name="BLPH889" hidden="1">#REF!</definedName>
    <definedName name="BLPH89" hidden="1">#REF!</definedName>
    <definedName name="BLPH890" hidden="1">#REF!</definedName>
    <definedName name="BLPH891" hidden="1">#REF!</definedName>
    <definedName name="BLPH892" hidden="1">#REF!</definedName>
    <definedName name="BLPH893" hidden="1">#REF!</definedName>
    <definedName name="BLPH894" hidden="1">#REF!</definedName>
    <definedName name="BLPH895" hidden="1">#REF!</definedName>
    <definedName name="BLPH896" hidden="1">#REF!</definedName>
    <definedName name="BLPH897" hidden="1">#REF!</definedName>
    <definedName name="BLPH898" hidden="1">#REF!</definedName>
    <definedName name="BLPH899" hidden="1">#REF!</definedName>
    <definedName name="BLPH9" hidden="1">#REF!</definedName>
    <definedName name="BLPH90" hidden="1">#REF!</definedName>
    <definedName name="BLPH900" hidden="1">#REF!</definedName>
    <definedName name="BLPH901" hidden="1">#REF!</definedName>
    <definedName name="BLPH902" hidden="1">#REF!</definedName>
    <definedName name="BLPH903" hidden="1">#REF!</definedName>
    <definedName name="BLPH904" hidden="1">#REF!</definedName>
    <definedName name="BLPH905" hidden="1">#REF!</definedName>
    <definedName name="BLPH906" hidden="1">#REF!</definedName>
    <definedName name="BLPH907" hidden="1">#REF!</definedName>
    <definedName name="BLPH908" hidden="1">#REF!</definedName>
    <definedName name="BLPH909" hidden="1">#REF!</definedName>
    <definedName name="BLPH91" hidden="1">#REF!</definedName>
    <definedName name="BLPH910" hidden="1">#REF!</definedName>
    <definedName name="BLPH911" hidden="1">#REF!</definedName>
    <definedName name="BLPH912" hidden="1">#REF!</definedName>
    <definedName name="BLPH913" hidden="1">#REF!</definedName>
    <definedName name="BLPH914" hidden="1">#REF!</definedName>
    <definedName name="BLPH915" hidden="1">#REF!</definedName>
    <definedName name="BLPH916" hidden="1">#REF!</definedName>
    <definedName name="BLPH917" hidden="1">#REF!</definedName>
    <definedName name="BLPH918" hidden="1">#REF!</definedName>
    <definedName name="BLPH919" hidden="1">#REF!</definedName>
    <definedName name="BLPH92" hidden="1">#REF!</definedName>
    <definedName name="BLPH920" hidden="1">#REF!</definedName>
    <definedName name="BLPH921" hidden="1">#REF!</definedName>
    <definedName name="BLPH922" hidden="1">#REF!</definedName>
    <definedName name="BLPH923" hidden="1">#REF!</definedName>
    <definedName name="BLPH924" hidden="1">#REF!</definedName>
    <definedName name="BLPH925" hidden="1">#REF!</definedName>
    <definedName name="BLPH926" hidden="1">#REF!</definedName>
    <definedName name="BLPH927" hidden="1">#REF!</definedName>
    <definedName name="BLPH928" hidden="1">#REF!</definedName>
    <definedName name="BLPH929" hidden="1">#REF!</definedName>
    <definedName name="BLPH93" hidden="1">#REF!</definedName>
    <definedName name="BLPH930" hidden="1">#REF!</definedName>
    <definedName name="BLPH931" hidden="1">#REF!</definedName>
    <definedName name="BLPH932" hidden="1">#REF!</definedName>
    <definedName name="BLPH933" hidden="1">#REF!</definedName>
    <definedName name="BLPH934" hidden="1">#REF!</definedName>
    <definedName name="BLPH935" hidden="1">#REF!</definedName>
    <definedName name="BLPH936" hidden="1">#REF!</definedName>
    <definedName name="BLPH937" hidden="1">#REF!</definedName>
    <definedName name="BLPH938" hidden="1">#REF!</definedName>
    <definedName name="BLPH939" hidden="1">#REF!</definedName>
    <definedName name="BLPH94" hidden="1">#REF!</definedName>
    <definedName name="BLPH940" hidden="1">#REF!</definedName>
    <definedName name="BLPH941" hidden="1">#REF!</definedName>
    <definedName name="BLPH942" hidden="1">#REF!</definedName>
    <definedName name="BLPH943" hidden="1">#REF!</definedName>
    <definedName name="BLPH944" hidden="1">#REF!</definedName>
    <definedName name="BLPH945" hidden="1">#REF!</definedName>
    <definedName name="BLPH946" hidden="1">#REF!</definedName>
    <definedName name="BLPH947" hidden="1">#REF!</definedName>
    <definedName name="BLPH948" hidden="1">#REF!</definedName>
    <definedName name="BLPH949" hidden="1">#REF!</definedName>
    <definedName name="BLPH95" hidden="1">#REF!</definedName>
    <definedName name="BLPH950" hidden="1">#REF!</definedName>
    <definedName name="BLPH951" hidden="1">#REF!</definedName>
    <definedName name="BLPH952" hidden="1">#REF!</definedName>
    <definedName name="BLPH953" hidden="1">#REF!</definedName>
    <definedName name="BLPH954" hidden="1">#REF!</definedName>
    <definedName name="BLPH955" hidden="1">#REF!</definedName>
    <definedName name="BLPH956" hidden="1">#REF!</definedName>
    <definedName name="BLPH957" hidden="1">#REF!</definedName>
    <definedName name="BLPH958" hidden="1">#REF!</definedName>
    <definedName name="BLPH959" hidden="1">#REF!</definedName>
    <definedName name="BLPH96" hidden="1">#REF!</definedName>
    <definedName name="BLPH960" hidden="1">#REF!</definedName>
    <definedName name="BLPH961" hidden="1">#REF!</definedName>
    <definedName name="BLPH962" hidden="1">#REF!</definedName>
    <definedName name="BLPH963" hidden="1">#REF!</definedName>
    <definedName name="BLPH964" hidden="1">#REF!</definedName>
    <definedName name="BLPH965" hidden="1">#REF!</definedName>
    <definedName name="BLPH966" hidden="1">#REF!</definedName>
    <definedName name="BLPH967" hidden="1">#REF!</definedName>
    <definedName name="BLPH968" hidden="1">#REF!</definedName>
    <definedName name="BLPH969" hidden="1">#REF!</definedName>
    <definedName name="BLPH97" hidden="1">#REF!</definedName>
    <definedName name="BLPH970" hidden="1">#REF!</definedName>
    <definedName name="BLPH971" hidden="1">#REF!</definedName>
    <definedName name="BLPH972" hidden="1">#REF!</definedName>
    <definedName name="BLPH973" hidden="1">#REF!</definedName>
    <definedName name="BLPH974" hidden="1">#REF!</definedName>
    <definedName name="BLPH975" hidden="1">#REF!</definedName>
    <definedName name="BLPH976" hidden="1">#REF!</definedName>
    <definedName name="BLPH977" hidden="1">#REF!</definedName>
    <definedName name="BLPH978" hidden="1">#REF!</definedName>
    <definedName name="BLPH979" hidden="1">#REF!</definedName>
    <definedName name="BLPH98" hidden="1">#REF!</definedName>
    <definedName name="BLPH980" hidden="1">#REF!</definedName>
    <definedName name="BLPH981" hidden="1">#REF!</definedName>
    <definedName name="BLPH982" hidden="1">#REF!</definedName>
    <definedName name="BLPH983" hidden="1">#REF!</definedName>
    <definedName name="BLPH984" hidden="1">#REF!</definedName>
    <definedName name="BLPH985" hidden="1">#REF!</definedName>
    <definedName name="BLPH986" hidden="1">#REF!</definedName>
    <definedName name="BLPH987" hidden="1">#REF!</definedName>
    <definedName name="BLPH988" hidden="1">#REF!</definedName>
    <definedName name="BLPH989" hidden="1">#REF!</definedName>
    <definedName name="BLPH99" hidden="1">#REF!</definedName>
    <definedName name="BLPH990" hidden="1">#REF!</definedName>
    <definedName name="BLPH991" hidden="1">#REF!</definedName>
    <definedName name="BLPH992" hidden="1">#REF!</definedName>
    <definedName name="BLPH993" hidden="1">#REF!</definedName>
    <definedName name="BLPH994" hidden="1">#REF!</definedName>
    <definedName name="BLPH995" hidden="1">#REF!</definedName>
    <definedName name="BLPH996" hidden="1">#REF!</definedName>
    <definedName name="BLPH997" hidden="1">#REF!</definedName>
    <definedName name="BLPH998" hidden="1">#REF!</definedName>
    <definedName name="BLPH9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lue" hidden="1">{#N/A,#N/A,FALSE,"ACQ_GRAPHS";#N/A,#N/A,FALSE,"T_1 GRAPHS";#N/A,#N/A,FALSE,"T_2 GRAPHS";#N/A,#N/A,FALSE,"COMB_GRAPHS"}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uw" hidden="1">39364.6068865741</definedName>
    <definedName name="brr" hidden="1">#REF!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Cable" hidden="1">{#N/A,#N/A,FALSE,"Operations";#N/A,#N/A,FALSE,"Financials"}</definedName>
    <definedName name="Cable2" hidden="1">{#N/A,#N/A,FALSE,"Operations";#N/A,#N/A,FALSE,"Financials"}</definedName>
    <definedName name="cadsc" hidden="1">{#N/A,#N/A,FALSE,"Semolina Vol Trend";#N/A,#N/A,FALSE,"INDXbyCH&amp;AREA";#N/A,#N/A,FALSE,"NRI by CH&amp;AREA";#N/A,#N/A,FALSE,"Nielsen Summary";#N/A,#N/A,FALSE,"NCI by Area"}</definedName>
    <definedName name="caflo" hidden="1">{"VOLVSLY",#N/A,FALSE,"VOLUMI";"NETVSLY",#N/A,FALSE,"NET";"PTAXVSLY",#N/A,FALSE,"PTAX"}</definedName>
    <definedName name="caino" hidden="1">{"CECons",#N/A,FALSE,"CE"}</definedName>
    <definedName name="CAIO" hidden="1">{"CECons",#N/A,FALSE,"CE"}</definedName>
    <definedName name="calculo" hidden="1">{#N/A,#N/A,FALSE,"Bal Hist";#N/A,#N/A,FALSE,"Res Hist";#N/A,#N/A,FALSE,"Bal Prev";#N/A,#N/A,FALSE,"Res Prev";#N/A,#N/A,FALSE,"Fl.Cx (md)";#N/A,#N/A,FALSE,"Serv Div_1";#N/A,#N/A,FALSE,"PG Inv";#N/A,#N/A,FALSE,"Indicadores"}</definedName>
    <definedName name="Carmen" hidden="1">{"Area1",#N/A,TRUE,"Obiettivo";"Area2",#N/A,TRUE,"Dati per Direzione"}</definedName>
    <definedName name="Cauzioni" hidden="1">#REF!</definedName>
    <definedName name="cazzo" hidden="1">{"cap_structure",#N/A,FALSE,"Graph-Mkt Cap";"price",#N/A,FALSE,"Graph-Price";"ebit",#N/A,FALSE,"Graph-EBITDA";"ebitda",#N/A,FALSE,"Graph-EBITDA"}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WorkbookPriority" hidden="1">-1391079154</definedName>
    <definedName name="CC" hidden="1">{"Area1",#N/A,TRUE,"Obiettivo";"Area2",#N/A,TRUE,"Dati per Direzione"}</definedName>
    <definedName name="ccc" hidden="1">{#N/A,#N/A,FALSE,"HIGHNEW";#N/A,#N/A,FALSE,"HIGHOLD";#N/A,#N/A,FALSE,"MTHDET";#N/A,#N/A,FALSE,"ACTDET"}</definedName>
    <definedName name="cccc" hidden="1">{#N/A,#N/A,FALSE,"Assessment";#N/A,#N/A,FALSE,"Staffing";#N/A,#N/A,FALSE,"Hires";#N/A,#N/A,FALSE,"Assumptions"}</definedName>
    <definedName name="ccccc" hidden="1">{#N/A,#N/A,FALSE,"Aging Summary";#N/A,#N/A,FALSE,"Ratio Analysis";#N/A,#N/A,FALSE,"Test 120 Day Accts";#N/A,#N/A,FALSE,"Tickmarks"}</definedName>
    <definedName name="cccccccccc" hidden="1">{#N/A,#N/A,FALSE,"CBE";#N/A,#N/A,FALSE,"SWK"}</definedName>
    <definedName name="ccccccccccccccc" hidden="1">#N/A</definedName>
    <definedName name="ccleij" hidden="1">#REF!</definedName>
    <definedName name="cddcd" hidden="1">#REF!</definedName>
    <definedName name="ceawr" hidden="1">{"werbung",#N/A,FALSE,"GuV9900-0399";"betrieb",#N/A,FALSE,"GuV9900-0399";"personal",#N/A,FALSE,"GuV9900-0399";"tvg",#N/A,FALSE,"GuV9900-0399";"verwaltung",#N/A,FALSE,"GuV9900-0399"}</definedName>
    <definedName name="cf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hangeRange" hidden="1">#REF!</definedName>
    <definedName name="churnwind" hidden="1">{"3_9bscf",#N/A,FALSE,"3+9 fsct 99_2000"}</definedName>
    <definedName name="ciao" hidden="1">#N/A</definedName>
    <definedName name="ciao1" hidden="1">{"VOLVSLY",#N/A,FALSE,"VOLUMI";"NETVSLY",#N/A,FALSE,"NET";"PTAXVSLY",#N/A,FALSE,"PTAX"}</definedName>
    <definedName name="CIQWBGuid" hidden="1">"310bd63a-1885-4659-8f33-e5a6f4cb1b88"</definedName>
    <definedName name="claudio" hidden="1">#REF!</definedName>
    <definedName name="cmirewf" hidden="1">#REF!</definedName>
    <definedName name="cmoew" hidden="1">#REF!</definedName>
    <definedName name="cmw" hidden="1">{#N/A,#N/A,FALSE,"A&amp;E";#N/A,#N/A,FALSE,"HighTop";#N/A,#N/A,FALSE,"JG";#N/A,#N/A,FALSE,"RI";#N/A,#N/A,FALSE,"woHT";#N/A,#N/A,FALSE,"woHT&amp;JG"}</definedName>
    <definedName name="CompanyName2" hidden="1">#REF!</definedName>
    <definedName name="Comparable" hidden="1">{"First Page",#N/A,FALSE,"Surfactants LBO";"Second Page",#N/A,FALSE,"Surfactants LBO"}</definedName>
    <definedName name="CompRange" hidden="1">OFFSET(#REF!,9,0,COUNTA(#REF!)-COUNTA(#REF!),1)</definedName>
    <definedName name="CompRange1" hidden="1">OFFSET(#REF!,9,0,COUNTA(#REF!)-COUNTA(#REF!),1)</definedName>
    <definedName name="CompRange1Main" hidden="1">#REF!</definedName>
    <definedName name="CompRange2" hidden="1">OFFSET(#REF!,9,0,COUNTA(#REF!)-COUNTA(#REF!),1)</definedName>
    <definedName name="CompRange2Main" hidden="1">#REF!</definedName>
    <definedName name="ContentsHelp" hidden="1">#REF!</definedName>
    <definedName name="contratto" hidden="1">11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un" hidden="1">{#N/A,#N/A,FALSE,"Assessment";#N/A,#N/A,FALSE,"Staffing";#N/A,#N/A,FALSE,"Hires";#N/A,#N/A,FALSE,"Assumptions"}</definedName>
    <definedName name="COUNT2" hidden="1">{#N/A,#N/A,FALSE,"Assessment";#N/A,#N/A,FALSE,"Staffing";#N/A,#N/A,FALSE,"Hires";#N/A,#N/A,FALSE,"Assumptions"}</definedName>
    <definedName name="COUNTRY" hidden="1">{#N/A,#N/A,FALSE,"Assessment";#N/A,#N/A,FALSE,"Staffing";#N/A,#N/A,FALSE,"Hires";#N/A,#N/A,FALSE,"Assumptions"}</definedName>
    <definedName name="cover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CreateTable" hidden="1">#REF!</definedName>
    <definedName name="CSDCDS" hidden="1">#REF!</definedName>
    <definedName name="cumulative_interest" hidden="1">{#N/A,#N/A,FALSE,"Aging Summary";#N/A,#N/A,FALSE,"Ratio Analysis";#N/A,#N/A,FALSE,"Test 120 Day Accts";#N/A,#N/A,FALSE,"Tickmarks"}</definedName>
    <definedName name="Customers" hidden="1">{#N/A,#N/A,FALSE,"1996";#N/A,#N/A,FALSE,"1995";#N/A,#N/A,FALSE,"1994"}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wvu.GREY_ALL." hidden="1">#REF!</definedName>
    <definedName name="Cwvu.Page1." hidden="1">#REF!,#REF!,#REF!,#REF!,#REF!,#REF!,#REF!,#REF!,#REF!</definedName>
    <definedName name="Cwvu.Page2." hidden="1">#REF!,#REF!,#REF!,#REF!,#REF!,#REF!,#REF!,#REF!,#REF!</definedName>
    <definedName name="Cwvu.Page3." hidden="1">#REF!,#REF!,#REF!,#REF!,#REF!,#REF!,#REF!,#REF!,#REF!</definedName>
    <definedName name="Cwvu.Page4." hidden="1">#REF!,#REF!,#REF!,#REF!,#REF!,#REF!,#REF!,#REF!,#REF!</definedName>
    <definedName name="cxvbvcxb" hidden="1">#REF!</definedName>
    <definedName name="cyril" hidden="1">{"CECons",#N/A,FALSE,"CE"}</definedName>
    <definedName name="czx" hidden="1">#REF!</definedName>
    <definedName name="D.23.1" hidden="1">{#N/A,#N/A,TRUE,"comm02";#N/A,#N/A,TRUE,"comm 03";#N/A,#N/A,TRUE,"comm 07";#N/A,#N/A,TRUE,"comm12";#N/A,#N/A,TRUE,"comm13";#N/A,#N/A,TRUE,"comm 15";#N/A,#N/A,TRUE,"comm19";#N/A,#N/A,TRUE,"comm 21";#N/A,#N/A,TRUE,"comm20";#N/A,#N/A,TRUE,"comm 22";#N/A,#N/A,TRUE,"comm 23";#N/A,#N/A,TRUE,"comm 24";#N/A,#N/A,TRUE,"comm 27"}</definedName>
    <definedName name="dad" hidden="1">#REF!</definedName>
    <definedName name="daffas" hidden="1">{#N/A,#N/A,FALSE,"Assessment";#N/A,#N/A,FALSE,"Staffing";#N/A,#N/A,FALSE,"Hires";#N/A,#N/A,FALSE,"Assumptions"}</definedName>
    <definedName name="dafgadg" hidden="1">{"consolidated",#N/A,FALSE,"Sheet1";"cms",#N/A,FALSE,"Sheet1";"fse",#N/A,FALSE,"Sheet1"}</definedName>
    <definedName name="dafgadgf" hidden="1">{"hiden",#N/A,FALSE,"14";"hidden",#N/A,FALSE,"16";"hidden",#N/A,FALSE,"18";"hidden",#N/A,FALSE,"20"}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L_RESERVED" hidden="1">#REF!</definedName>
    <definedName name="DALFirstRange" hidden="1">#REF!</definedName>
    <definedName name="DALS_GrandTotal" hidden="1">#REF!</definedName>
    <definedName name="DALS_Heading" hidden="1">#REF!</definedName>
    <definedName name="das" hidden="1">{"cash",#N/A,FALSE,"Executive Summary";"overview",#N/A,FALSE,"Executive Summary"}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eRangeComp" hidden="1">OFFSET(#REF!,9,0,COUNTA(#REF!)-COUNTA(#REF!),1)</definedName>
    <definedName name="DateRangeCompMain" hidden="1">#REF!</definedName>
    <definedName name="dc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hidden="1">{"up stand alones",#N/A,FALSE,"Acquiror"}</definedName>
    <definedName name="dcf1b" hidden="1">{#N/A,#N/A,FALSE,"DCF Summary";#N/A,#N/A,FALSE,"Casema";#N/A,#N/A,FALSE,"Casema NoTel";#N/A,#N/A,FALSE,"UK";#N/A,#N/A,FALSE,"RCF";#N/A,#N/A,FALSE,"Intercable CZ";#N/A,#N/A,FALSE,"Interkabel P"}</definedName>
    <definedName name="dcf2b" hidden="1">{#N/A,#N/A,FALSE,"DCF Summary";#N/A,#N/A,FALSE,"Casema";#N/A,#N/A,FALSE,"Casema NoTel";#N/A,#N/A,FALSE,"UK";#N/A,#N/A,FALSE,"RCF";#N/A,#N/A,FALSE,"Intercable CZ";#N/A,#N/A,FALSE,"Interkabel P"}</definedName>
    <definedName name="dddd" hidden="1">{"VOLVSBUD",#N/A,FALSE,"VOLUMI";"NETVSBUD",#N/A,FALSE,"NET";"PTAXVSBUD",#N/A,FALSE,"PTAX"}</definedName>
    <definedName name="dddddd" hidden="1">{#N/A,#N/A,FALSE,"Assessment";#N/A,#N/A,FALSE,"Staffing";#N/A,#N/A,FALSE,"Hires";#N/A,#N/A,FALSE,"Assumptions"}</definedName>
    <definedName name="ddddddd" hidden="1">#REF!</definedName>
    <definedName name="ddddddddddddd" hidden="1">{#N/A,#N/A,FALSE,"Aging Summary";#N/A,#N/A,FALSE,"Ratio Analysis";#N/A,#N/A,FALSE,"Test 120 Day Accts";#N/A,#N/A,FALSE,"Tickmarks"}</definedName>
    <definedName name="dddddddddddddddddddd" hidden="1">#REF!</definedName>
    <definedName name="dde" hidden="1">{#N/A,#N/A,TRUE,"Pro Forma";#N/A,#N/A,TRUE,"PF_Bal";#N/A,#N/A,TRUE,"PF_INC";#N/A,#N/A,TRUE,"CBE";#N/A,#N/A,TRUE,"SWK"}</definedName>
    <definedName name="ddedrù" hidden="1">{"comps",#N/A,FALSE,"HANDPACK";"footnotes",#N/A,FALSE,"HANDPACK"}</definedName>
    <definedName name="ddefre" hidden="1">#REF!</definedName>
    <definedName name="de" hidden="1">{#N/A,#N/A,FALSE,"Assessment";#N/A,#N/A,FALSE,"Staffing";#N/A,#N/A,FALSE,"Hires";#N/A,#N/A,FALSE,"Assumptions"}</definedName>
    <definedName name="dee" hidden="1">#REF!</definedName>
    <definedName name="deg" hidden="1">{"First Page",#N/A,FALSE,"Surfactants LBO";"Second Page",#N/A,FALSE,"Surfactants LBO"}</definedName>
    <definedName name="DeleteRange" hidden="1">#REF!</definedName>
    <definedName name="DeleteTable" hidden="1">#REF!</definedName>
    <definedName name="DETT" hidden="1">{#N/A,#N/A,FALSE,"Flash"}</definedName>
    <definedName name="Dettatglio" hidden="1">{"outline",#N/A,FALSE,"6+6_outline"}</definedName>
    <definedName name="df" hidden="1">{#N/A,#N/A,FALSE,"Assessment";#N/A,#N/A,FALSE,"Staffing";#N/A,#N/A,FALSE,"Hires";#N/A,#N/A,FALSE,"Assumptions"}</definedName>
    <definedName name="dfadfg" hidden="1">#REF!</definedName>
    <definedName name="dfafa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SFA" hidden="1">{#N/A,#N/A,FALSE,"HIGHNEW";#N/A,#N/A,FALSE,"HIGHOLD";#N/A,#N/A,FALSE,"MTHDET";#N/A,#N/A,FALSE,"ACTDET"}</definedName>
    <definedName name="dfd" hidden="1">{#N/A,#N/A,FALSE,"Aging Summary";#N/A,#N/A,FALSE,"Ratio Analysis";#N/A,#N/A,FALSE,"Test 120 Day Accts";#N/A,#N/A,FALSE,"Tickmarks"}</definedName>
    <definedName name="dfde" hidden="1">#REF!</definedName>
    <definedName name="dfdf" hidden="1">{"VAR.VOLUMI",#N/A,FALSE,"VAR.VOLUMI";"STIMA",#N/A,FALSE,"STIMA";"QUARTER",#N/A,FALSE,"QUARTER"}</definedName>
    <definedName name="dfdfg" hidden="1">{#N/A,#N/A,FALSE,"Aging Summary";#N/A,#N/A,FALSE,"Ratio Analysis";#N/A,#N/A,FALSE,"Test 120 Day Accts";#N/A,#N/A,FALSE,"Tickmarks"}</definedName>
    <definedName name="dfdsafsdf" hidden="1">{"Ergebnisbericht_UBA",#N/A,FALSE,"MB"}</definedName>
    <definedName name="DFFDG" hidden="1">#REF!</definedName>
    <definedName name="dfg" hidden="1">{#N/A,#N/A,TRUE,"financial";#N/A,#N/A,TRUE,"plants"}</definedName>
    <definedName name="dfga" hidden="1">{#N/A,#N/A,FALSE,"output";#N/A,#N/A,FALSE,"contrib";#N/A,#N/A,FALSE,"profile";#N/A,#N/A,FALSE,"comps"}</definedName>
    <definedName name="dfgadg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dagfd" hidden="1">{"away stand alones",#N/A,FALSE,"Target"}</definedName>
    <definedName name="dfgdg" hidden="1">{"casespecific",#N/A,FALSE,"Assumptions"}</definedName>
    <definedName name="dfgt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dfhdhg" hidden="1">{"3_9bscf",#N/A,FALSE,"3+9 fsct 99_2000"}</definedName>
    <definedName name="DFHFDHFDH" hidden="1">{#N/A,#N/A,FALSE,"Operations";#N/A,#N/A,FALSE,"Financials"}</definedName>
    <definedName name="dfhfh" hidden="1">#REF!</definedName>
    <definedName name="dfhj" hidden="1">{#N/A,#N/A,FALSE,"Assessment";#N/A,#N/A,FALSE,"Staffing";#N/A,#N/A,FALSE,"Hires";#N/A,#N/A,FALSE,"Assumptions"}</definedName>
    <definedName name="dfjdfj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df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s" hidden="1">{"cash",#N/A,FALSE,"Executive Summary";"overview",#N/A,FALSE,"Executive Summary"}</definedName>
    <definedName name="dfsd" hidden="1">{"cash",#N/A,FALSE,"Executive Summary";"overview",#N/A,FALSE,"Executive Summary"}</definedName>
    <definedName name="dfsfds" hidden="1">{"mgmt forecast",#N/A,FALSE,"Mgmt Forecast";"dcf table",#N/A,FALSE,"Mgmt Forecast";"sensitivity",#N/A,FALSE,"Mgmt Forecast";"table inputs",#N/A,FALSE,"Mgmt Forecast";"calculations",#N/A,FALSE,"Mgmt Forecast"}</definedName>
    <definedName name="dg" hidden="1">{"comp1",#N/A,FALSE,"COMPS";"footnotes",#N/A,FALSE,"COMPS"}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fds" hidden="1">{"VAR.VOLUMI",#N/A,FALSE,"VAR.VOLUMI";"STIMA",#N/A,FALSE,"STIMA";"QUARTER",#N/A,FALSE,"QUARTER"}</definedName>
    <definedName name="dgfhgf" hidden="1">{#N/A,#N/A,FALSE,"ORIX CSC"}</definedName>
    <definedName name="dgndhgn" hidden="1">#REF!</definedName>
    <definedName name="dgsdg" hidden="1">{#N/A,#N/A,FALSE,"A&amp;E";#N/A,#N/A,FALSE,"HighTop";#N/A,#N/A,FALSE,"JG";#N/A,#N/A,FALSE,"RI";#N/A,#N/A,FALSE,"woHT";#N/A,#N/A,FALSE,"woHT&amp;JG"}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iable" hidden="1">{#N/A,#N/A,FALSE,"Operations";#N/A,#N/A,FALSE,"Financials"}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scount" hidden="1">#REF!</definedName>
    <definedName name="div_ambiente_11" hidden="1">{#N/A,#N/A,FALSE,"P&amp;L-BS-CF"}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lew" hidden="1">#REF!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nc" hidden="1">{#N/A,#N/A,TRUE,"Main Issues";#N/A,#N/A,TRUE,"Income statement ($)"}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#N/A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E_Dirty" hidden="1">"False"</definedName>
    <definedName name="DME_LocalFile" hidden="1">"True"</definedName>
    <definedName name="DME_ODMALinks1" hidden="1">"::ODMA\DME-MSE\London-44590=C:\TEMP\Dme\London-44590.xls"</definedName>
    <definedName name="DME_ODMALinksCount" hidden="1">"1"</definedName>
    <definedName name="dmlkewurf" hidden="1">#REF!</definedName>
    <definedName name="dn" hidden="1">{#N/A,#N/A,TRUE,"Main Issues";#N/A,#N/A,TRUE,"Income statement ($)"}</definedName>
    <definedName name="doekdoeomdemedm" hidden="1">#REF!</definedName>
    <definedName name="doewief" hidden="1">#REF!</definedName>
    <definedName name="dort" hidden="1">#REF!</definedName>
    <definedName name="dos" hidden="1">{#N/A,#N/A,FALSE,"Aging Summary";#N/A,#N/A,FALSE,"Ratio Analysis";#N/A,#N/A,FALSE,"Test 120 Day Accts";#N/A,#N/A,FALSE,"Tickmarks"}</definedName>
    <definedName name="DRF" hidden="1">#REF!</definedName>
    <definedName name="drg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ds" hidden="1">{"Pulp Production",#N/A,FALSE,"Pulp";"Pulp Earnings",#N/A,FALSE,"Pulp"}</definedName>
    <definedName name="DS1JobInfo\174xx\17418\GreenBook\Performance\17418Rev2.dat" hidden="1">#REF!</definedName>
    <definedName name="dsa" hidden="1">{#N/A,#N/A,FALSE,"Assessment";#N/A,#N/A,FALSE,"Staffing";#N/A,#N/A,FALSE,"Hires";#N/A,#N/A,FALSE,"Assumptions"}</definedName>
    <definedName name="dsad" hidden="1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affgf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dsajsdj" hidden="1">{"mgmt forecast",#N/A,FALSE,"Mgmt Forecast";"dcf table",#N/A,FALSE,"Mgmt Forecast";"sensitivity",#N/A,FALSE,"Mgmt Forecast";"table inputs",#N/A,FALSE,"Mgmt Forecast";"calculations",#N/A,FALSE,"Mgmt Forecast"}</definedName>
    <definedName name="dsdsd" hidden="1">{"Area1",#N/A,TRUE,"Obiettivo";"Area2",#N/A,TRUE,"Dati per Direzione"}</definedName>
    <definedName name="dsdsd1" hidden="1">{"Area1",#N/A,TRUE,"Obiettivo";"Area2",#N/A,TRUE,"Dati per Direzione"}</definedName>
    <definedName name="dsfaf" hidden="1">{#N/A,#N/A,FALSE,"Assessment";#N/A,#N/A,FALSE,"Staffing";#N/A,#N/A,FALSE,"Hires";#N/A,#N/A,FALSE,"Assumptions"}</definedName>
    <definedName name="dsg" hidden="1">{#N/A,#N/A,FALSE,"Calc";#N/A,#N/A,FALSE,"Sensitivity";#N/A,#N/A,FALSE,"LT Earn.Dil.";#N/A,#N/A,FALSE,"Dil. AVP"}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qd" hidden="1">{"vue1",#N/A,FALSE,"synthese";"vue2",#N/A,FALSE,"synthese"}</definedName>
    <definedName name="dsqdsqd" hidden="1">{"vue1",#N/A,FALSE,"synthese";"vue2",#N/A,FALSE,"synthese"}</definedName>
    <definedName name="dszcv" hidden="1">#REF!</definedName>
    <definedName name="DVF" hidden="1">#REF!</definedName>
    <definedName name="dvffebvfew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é" hidden="1">#REF!</definedName>
    <definedName name="eaga" hidden="1">{"up stand alones",#N/A,FALSE,"Acquiror"}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2" hidden="1">{#N/A,#N/A,FALSE,"HIGHNEW";#N/A,#N/A,FALSE,"HIGHOLD";#N/A,#N/A,FALSE,"MTHDET";#N/A,#N/A,FALSE,"ACTDET"}</definedName>
    <definedName name="ecco" hidden="1">{"CECons",#N/A,FALSE,"CE"}</definedName>
    <definedName name="eccolo" hidden="1">{"CECons",#N/A,FALSE,"CE"}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" hidden="1">{"vue1",#N/A,FALSE,"synthese";"vue2",#N/A,FALSE,"synthese"}</definedName>
    <definedName name="ede" hidden="1">#REF!</definedName>
    <definedName name="edgar" hidden="1">#REF!</definedName>
    <definedName name="edl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{#N/A,#N/A,FALSE,"P&amp;L-BS-CF"}</definedName>
    <definedName name="eee" hidden="1">#REF!</definedName>
    <definedName name="eeee" hidden="1">#REF!</definedName>
    <definedName name="eeeee" hidden="1">{"fdsup://directions/FAT Viewer?action=UPDATE&amp;creator=factset&amp;DYN_ARGS=TRUE&amp;DOC_NAME=FAT:FQL_AUDITING_CLIENT_TEMPLATE.FAT&amp;display_string=Audit&amp;VAR:KEY=YFQXEXAFQN&amp;VAR:QUERY=RkZfRUJJVChBTk4sMjAwOSk=&amp;WINDOW=FIRST_POPUP&amp;HEIGHT=450&amp;WIDTH=450&amp;START_MAXIMIZED=FALS","E&amp;VAR:CALENDAR=FIVEDAY&amp;VAR:SYMBOL=264144&amp;VAR:INDEX=0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ERYREYREYERY" hidden="1">{"up stand alones",#N/A,FALSE,"Acquiror"}</definedName>
    <definedName name="efa" hidden="1">{"werbung",#N/A,FALSE,"GuV9900-0399";"betrieb",#N/A,FALSE,"GuV9900-0399";"personal",#N/A,FALSE,"GuV9900-0399";"tvg",#N/A,FALSE,"GuV9900-0399";"verwaltung",#N/A,FALSE,"GuV9900-0399"}</definedName>
    <definedName name="efag" hidden="1">{"werbung",#N/A,FALSE,"GuV9900-0399";"betrieb",#N/A,FALSE,"GuV9900-0399";"personal",#N/A,FALSE,"GuV9900-0399";"tvg",#N/A,FALSE,"GuV9900-0399";"verwaltung",#N/A,FALSE,"GuV9900-0399"}</definedName>
    <definedName name="efasdf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efs" hidden="1">{#N/A,#N/A,FALSE,"INPUTS";#N/A,#N/A,FALSE,"PROFORMA BSHEET";#N/A,#N/A,FALSE,"COMBINED";#N/A,#N/A,FALSE,"ACQUIROR";#N/A,#N/A,FALSE,"TARGET 1";#N/A,#N/A,FALSE,"TARGET 2";#N/A,#N/A,FALSE,"HIGH YIELD";#N/A,#N/A,FALSE,"OVERFUND"}</definedName>
    <definedName name="efsfg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efw" hidden="1">{#N/A,#N/A,FALSE,"ACQ_GRAPHS";#N/A,#N/A,FALSE,"T_1 GRAPHS";#N/A,#N/A,FALSE,"T_2 GRAPHS";#N/A,#N/A,FALSE,"COMB_GRAPHS"}</definedName>
    <definedName name="eggw" hidden="1">{"outline",#N/A,FALSE,"6+6_outline"}</definedName>
    <definedName name="eh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EI" hidden="1">{"vue1",#N/A,FALSE,"synthese";"vue2",#N/A,FALSE,"synthese"}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" hidden="1">{#N/A,#N/A,FALSE,"Aging Summary";#N/A,#N/A,FALSE,"Ratio Analysis";#N/A,#N/A,FALSE,"Test 120 Day Accts";#N/A,#N/A,FALSE,"Tickmarks"}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ANUELE" hidden="1">#REF!,#REF!</definedName>
    <definedName name="emily" hidden="1">{#N/A,#N/A,FALSE,"Calc";#N/A,#N/A,FALSE,"Sensitivity";#N/A,#N/A,FALSE,"LT Earn.Dil.";#N/A,#N/A,FALSE,"Dil. AVP"}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MWorkbookOptions_1" hidden="1">"bTAAAB|LCAAAAAAABADtvQdgHEmWJSYvbcp7f0r1StfgdKEIgGATJNiQQBDswYjN5pLsHWlHIymrKoHKZVZlXWYWQMztnbz33nvvvffee||997o7nU4n99//P1xmZAFs9s5K2smeIYCqyB8/fnwfPyIe/x7vFmV6mddNUS0/|2h3vPNRmi|n1axYXnz20bo939799KPf4|g3Th5/t6rfTqrq7Zerlpo2Kb23bB69a4rPPpq37erR3btXV1fjq3v"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"fk0mZgrGFQ/niR5zqNbtVqwFOlWzkl1|bVylw|PTTe/feI3LY//8fsyoRQ3bd29ndHx|/|HnrjwwTZWd390dE6RFl5|BHROkT5f/zS84/G0TZ//86Uf5fZP9enbx59fWt33tnve///9D6gYQhn3575/7e/9d59Bskx9Pj/8|v9n6D1Pj2/w9CzW|UHLuf/ogcPnf8f947/H|Tefvy2dnzDwjv3tvAffr/RwPHROxlI35/88X/x9n1G6XL0/|vU|"</definedName>
    <definedName name="EPMWorkbookOptions_11" hidden="1">"P/PcL7k8fPv3pz/EOU3Qf//5NdoWHIos//P||N/b|HR784PX791avT1z9ELj34/x|XGip|n5fbJfQ/|/88l34z1Ph93vzIpLxXowCbeKPHd49Xq7KYZi3BsZ8Hn5rmBK1aLglx|uxp1mb8sf/hm6o7|Mev8vM6b|ZfLr9c5csjUO7x3fAzbnZS5lkNmF8uX2eX|dF5VjbUsvsxt/1uVb|dVNVbktGWqWha978I21/NeNJcwy9XMrz/B4GHkCKZW"</definedName>
    <definedName name="EPMWorkbookOptions_12" hidden="1">"gAA"</definedName>
    <definedName name="EPMWorkbookOptions_2" hidden="1">"jqr64u7ezs3v39/7i|evpPF9k28WyabPlNP/IvjW7|a2PqNc0fXxSLZf5FH2|qU7WdZ0v258s8iv|Mvj6adZm|il9/iJb5NKb7anNF6t1XXBXXzV5/bLOz3OCN83HhNBHR7//s5df/P5PXp68|O7uzu//PX1pd2e8d|/e|NOH4/2DRwdAsMlWdyer6d3v//7fe/Xs7OXz4xcvzl58Tn89O3tx/OLk7Pg5/X6elU3|/cd3gYZD6ni1Kotp5hHw1s"</definedName>
    <definedName name="EPMWorkbookOptions_3" hidden="1">"gZGCEU72Md85HFotO5UMsRML07|NW3i9ksXz4tFvmyYVSHmzo0m6ANtXo9r64sjJOqrOqjtl7nj|9Gvtj0Ko8i8mZvdPoicUSbv2ufZZdVXbSEF8|FvNz77hbvPyvqpvUQiH/fAWSxHCbQbVv57b5aFr9onfPIj796evbm2eO7se82gRCCk1jf39m9d7DrAYhNBb/7ZT3L66Odx3fllyj0ZlVm1y/rapXX7fXR7v1P75/nk/Pt|5/O9rf3984fb"</definedName>
    <definedName name="EPMWorkbookOptions_4" hidden="1">"h/cz/PtnSzf259NHuw/mNxDz|FbEcDPs6Z9nZck4fnsi3wxIUUVaRbyZLQBNZH3PTJ9T2j4/fH3Xh6/On3x5tu79OubL9/8/vr547u9VwZAf7vI66yezq9d05RU46NlUX72EVjno44Mee9GJvB27z6|e9OgvzmqHD9/vrPz/3WCPL57G3byJOJnTXhPjt|cfv7lq9/n64vvzs4|WaPbS|/ue0hvlj|cPHy4/3B7Npnc296/v3uwPTl/kG1nn87u"</definedName>
    <definedName name="EPMWorkbookOptions_5" hidden="1">"TR7eu7|3dz77f4H0GiISe9L/nnz19PPTN/9fZ9FvhhbHJ2||Ijfk/|O0|H|RuH754s3Z17e19|7dv7|/v397Yd17D2H9/4ipFRKGRuXzV1|9fPnl739y|iNO9ZvdqtVGTv39n56||drc|umD3Z2Dgwe359Z778Gt/18xLZaMfefQ||7/42z7TVPn9fHzp1/|f50o/||R5bOTl19biMk//PTTe/few0Hcfw8p/v|IzSEChgx69uLl748Pf8SiXrN"</definedName>
    <definedName name="EPMWorkbookOptions_6" hidden="1">"btRpg0S|O37w5|/pM|t45iPv//2NSJmHPyhw///3lix|xqtfsVq0GWPXl6auzL59||UNk1k/fg1n/P|IXKRFDdt3b2d0fH7/4/3y8|U0T5d6PiNInyt7/H4jy/yKt9urkzasfok578P9DnQYSRgzw/9eZ9Bukx9Odvb0fkcMjx87u/0/I8aHkuGfd1adnr37//89HVt8gk3z7/wdM8v8eO/f69NVPnv3U2Q/TfT94D1P3/5FY01AxFm6|/hGz|s"</definedName>
    <definedName name="EPMWorkbookOptions_7" hidden="1">"1u1WqAWd|8/PLzz3|InPrw/3|cyiTs597l4/|PM|o3SJPPf//dh/9fJ8f/e|T2J4|ff/Xm|IcouLs7//|TXCFiyKbPT37EpH6zW7UaYNIvTo9ff/Xq9PUPk013///HpoaMxJ3gVc5Wnf1/nk2/GWr8Pm|e/n|dEN|gvN6iUYBNvNHju8erVVlMs5bg2M|DT01zglYtl4Q4ffY0azP|2P/wTdUd/ONX|XmdN/Mvl1|u8uURKPf4bvgZNzsp86wGz"</definedName>
    <definedName name="EPMWorkbookOptions_8" hidden="1">"C|Xr7PL/Og8Kxtq2f2Y2363qt9OquotyWjLVDSt|1|E7a9mPGmu4ZcrGd7/A|4I9rZtMAAA"</definedName>
    <definedName name="EPMWorkbookOptions_9" hidden="1">"/w/9EaFhL9yltNXLr978f13ff5NEYYLc|/86Rb5BC/iBwnty/Ob08y9f/T5fX3x3dvbJHt1eev9/6KYZIoqb9uSrp5|f/rwV2pAWxydvvjr|0apz0OxWrYbE9csXb86|vq29d|/|/f39/dsL697/D4WVSRhalZenv//J0//Ps|k3SZFnz48/J5q8/P1fnv28TWXGOWVnZ|dHBAkJ8iN/LGh2q1YDCv6L4zdvzr62fv/0we7OwcGD2|v3e/8v1u9"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" hidden="1">{#N/A,#N/A,FALSE,"Assessment";#N/A,#N/A,FALSE,"Staffing";#N/A,#N/A,FALSE,"Hires";#N/A,#N/A,FALSE,"Assumptions"}</definedName>
    <definedName name="eraewr" hidden="1">{"VOLVSBUD",#N/A,FALSE,"VOLUMI";"NETVSBUD",#N/A,FALSE,"NET";"PTAXVSBUD",#N/A,FALSE,"PTAX"}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hidden="1">{"orixcsc",#N/A,FALSE,"ORIX CSC";"orixcsc2",#N/A,FALSE,"ORIX CSC"}</definedName>
    <definedName name="ererer" hidden="1">#REF!</definedName>
    <definedName name="erf" hidden="1">{"consolidated",#N/A,FALSE,"Sheet1";"cms",#N/A,FALSE,"Sheet1";"fse",#N/A,FALSE,"Sheet1"}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tr" hidden="1">{#N/A,#N/A,TRUE,"financial";#N/A,#N/A,TRUE,"plants"}</definedName>
    <definedName name="ERTY" hidden="1">#REF!</definedName>
    <definedName name="ertyjtyj" hidden="1">{"Print Summary",#N/A,FALSE,"Bal_Graphs";"Print Summary",#N/A,FALSE,"DCF";"Print Summary",#N/A,FALSE,"Graphs";"Print Summary",#N/A,FALSE,"Summary"}</definedName>
    <definedName name="eru" hidden="1">{#N/A,#N/A,FALSE,"Assessment";#N/A,#N/A,FALSE,"Staffing";#N/A,#N/A,FALSE,"Hires";#N/A,#N/A,FALSE,"Assumptions"}</definedName>
    <definedName name="erue" hidden="1">{#N/A,#N/A,FALSE,"Assessment";#N/A,#N/A,FALSE,"Staffing";#N/A,#N/A,FALSE,"Hires";#N/A,#N/A,FALSE,"Assumptions"}</definedName>
    <definedName name="eryew" hidden="1">{#N/A,#N/A,FALSE,"Assessment";#N/A,#N/A,FALSE,"Staffing";#N/A,#N/A,FALSE,"Hires";#N/A,#N/A,FALSE,"Assumptions"}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nrc14c1" hidden="1">#REF!</definedName>
    <definedName name="estudo" hidden="1">{#N/A,#N/A,FALSE,"ServLig";#N/A,#N/A,FALSE,"Fact";#N/A,#N/A,FALSE,"Inv";#N/A,#N/A,FALSE,"Anexos"}</definedName>
    <definedName name="etet" hidden="1">{#N/A,#N/A,FALSE,"Calc";#N/A,#N/A,FALSE,"Sensitivity";#N/A,#N/A,FALSE,"LT Earn.Dil.";#N/A,#N/A,FALSE,"Dil. AVP"}</definedName>
    <definedName name="etu" hidden="1">{#N/A,#N/A,FALSE,"Assessment";#N/A,#N/A,FALSE,"Staffing";#N/A,#N/A,FALSE,"Hires";#N/A,#N/A,FALSE,"Assumptions"}</definedName>
    <definedName name="etueu" hidden="1">{"Insurance",#N/A,FALSE,"Profitable Growth by Unit"}</definedName>
    <definedName name="etuteu" hidden="1">{#N/A,#N/A,FALSE,"Assessment";#N/A,#N/A,FALSE,"Staffing";#N/A,#N/A,FALSE,"Hires";#N/A,#N/A,FALSE,"Assumptions"}</definedName>
    <definedName name="eue" hidden="1">{#N/A,#N/A,FALSE,"Assessment";#N/A,#N/A,FALSE,"Staffing";#N/A,#N/A,FALSE,"Hires";#N/A,#N/A,FALSE,"Assumptions"}</definedName>
    <definedName name="eugenio" hidden="1">{"VOLVSBUD",#N/A,FALSE,"VOLUMI";"NETVSBUD",#N/A,FALSE,"NET";"PTAXVSBUD",#N/A,FALSE,"PTAX"}</definedName>
    <definedName name="eurtu" hidden="1">{#N/A,#N/A,FALSE,"Assessment";#N/A,#N/A,FALSE,"Staffing";#N/A,#N/A,FALSE,"Hires";#N/A,#N/A,FALSE,"Assumptions"}</definedName>
    <definedName name="euru" hidden="1">{#N/A,#N/A,FALSE,"Città XXX"}</definedName>
    <definedName name="euu" hidden="1">{#N/A,#N/A,FALSE,"Assessment";#N/A,#N/A,FALSE,"Staffing";#N/A,#N/A,FALSE,"Hires";#N/A,#N/A,FALSE,"Assumptions"}</definedName>
    <definedName name="euuetu" hidden="1">{#N/A,#N/A,FALSE,"Assessment";#N/A,#N/A,FALSE,"Staffing";#N/A,#N/A,FALSE,"Hires";#N/A,#N/A,FALSE,"Assumptions"}</definedName>
    <definedName name="ev.Calculation" hidden="1">2</definedName>
    <definedName name="ev.Initialized" hidden="1">FALSE</definedName>
    <definedName name="EV__ALLOWSTOPEXPAND__" hidden="1">1</definedName>
    <definedName name="EV__CVPARAMS__" hidden="1">"Any by Any!$C$11:$D$32;"</definedName>
    <definedName name="EV__DECIMALSYMBOL__" hidden="1">","</definedName>
    <definedName name="EV__EVCOM_OPTIONS__" hidden="1">8</definedName>
    <definedName name="EV__EVCOMOPTS__" hidden="1">10</definedName>
    <definedName name="EV__EXPOPTIONS__" hidden="1">0</definedName>
    <definedName name="EV__LASTREFTIME__" hidden="1">41080.4190740741</definedName>
    <definedName name="EV__LOCKEDCVW__CASHFLOW" hidden="1">"A_TOTCFA,AC_CASHAC,ACTUAL,LC,E_QSG,2007.Q2,PERIODIC,"</definedName>
    <definedName name="EV__LOCKEDCVW__CONSO" hidden="1">"A_None_NETINC,B_ALL,ACTUAL,C_ALL,USD,TotConso,E_QSG,G_ALL,2007.Q3,PERIODIC,"</definedName>
    <definedName name="EV__LOCKEDCVW__CORPOPS" hidden="1">"A_None_NETINC,B_ALL,BUDGET,C_ALL,USD,TotConso,E_100,G_ALL,2007.Q3,PERIODIC,"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FLASH" hidden="1">"QC,A_TotArea,BU_TOTGROUP,ACTUAL,CH_TotChannel,Piaggio,TotCompany,TotalTurnover,EURO,2002.TOTAL,YTD,"</definedName>
    <definedName name="EV__LOCKEDCVW__FORECAST" hidden="1">"ALL_ACCOUNTS,ACTUAL,ALL_CUSTOMER,Input,ALL_DEAL_ID,ALL_DEAL_STAT,ALL_DEAL_TYPE,B10134,ALL_GAM,ALL_PROB,ALL_REGION,2001.TOTAL,PERIODIC,"</definedName>
    <definedName name="EV__LOCKEDCVW__FPR" hidden="1">"A_STAT_INVENT,B_ALL,FORECAST,C_ALL,LC,Input,D_ALL,E_503,P_ALL,S_ALL,2006.Q4,PERIODIC,"</definedName>
    <definedName name="EV__LOCKEDCVW__GESTIONALE" hidden="1">"BUDGET,CM152101,LC,INS_KG,O12018100,AMM_CONSOR_COMM,S100,I_NONE,RA110707,S_NONE,TOT_SERVIZI,2016.TOTAL,PERIODIC"</definedName>
    <definedName name="EV__LOCKEDCVW__GESTIONALEGRUPPO" hidden="1">"A_BS_GR,A_GELE,ACTUAL,INPUT,PiaggioConsol,FLOW_SP,NON_INTERCO,LC,2005.APR,YTD,"</definedName>
    <definedName name="EV__LOCKEDCVW__GESTIONALEPEC" hidden="1">"A_CER,ACTUAL,TotalAdj,E_BU,2002.TOTAL,YTD,"</definedName>
    <definedName name="EV__LOCKEDCVW__HEADCOUNT" hidden="1">"ALL_ACCOUNTS,ACTUAL,TotalAdj,ALL_DEPARTMENT,ALL_ENTITY,2001.TOTAL,PERIODIC,"</definedName>
    <definedName name="EV__LOCKEDCVW__INTERCOMATCHING" hidden="1">"ICAssets,Actual,Input,E_All,I_All,2004.TOTAL,USD,PERIODIC,"</definedName>
    <definedName name="EV__LOCKEDCVW__MEZZI_E_SERVIZI" hidden="1">"A_TOT,ACTUAL,TotalAdj,E_TOT,2002.TOTAL,YTD,"</definedName>
    <definedName name="EV__LOCKEDCVW__OWNERSHIP" hidden="1">"ACTUAL,LC,TPTOP,L_CENTR_V,PCON,2005.DEC,YTD,"</definedName>
    <definedName name="EV__LOCKEDCVW__PLANNING" hidden="1">"2015.TOTAL,RC,UFFICIALE,C_NOAT,Direzione,F_CHI,TOTALADJ,P2011_2015,TA_TOT,VU,Periodic,"</definedName>
    <definedName name="EV__LOCKEDCVW__PRODUCT" hidden="1">"ALL_ACCOUNTS,ACTUAL,TotalAdj,ALL_ENTITY,ALL_PRODUCT,2001.TOTAL,PERIODIC,"</definedName>
    <definedName name="EV__LOCKEDCVW__RATE" hidden="1">"ACTUAL,DZD,Avg,Global,2005.YR,YTD,"</definedName>
    <definedName name="EV__LOCKEDCVW__RATE_INTERCO" hidden="1">"Actual,Avg,Default,2004.TOTAL,USD,PERIODIC,"</definedName>
    <definedName name="EV__LOCKEDCVW__RC_RISK" hidden="1">"ACTUAL,AC_B99999,FL_TOT,OT_ETTOT,RU_200016,TE_UCR_TOT,2004.YR,YTD,"</definedName>
    <definedName name="EV__LOCKEDCVW__REP_GEST_02" hidden="1">"GR06_HECO,ACT,CDC0001665,FI,2003.TOTAL,TOT,PERIODIC,"</definedName>
    <definedName name="EV__LOCKEDCVW__SERVICES" hidden="1">"ACTUAL,TotalAdj,ALL_ENTITY,UNSPEC_PS_ACCOUNT,ALL_PS_CUSTOMER,ALL_PS_PROJECT_ID,ALL_SVC_TYPE,2001.TOTAL,PERIODIC,"</definedName>
    <definedName name="EV__LOCKEDCVW__VEICOLI" hidden="1">"Support,A_US0000,B_TotBrand,BU_1,ACTUAL,CH_2R,TotCustThird,TotalAdj,PiaggioGroup,TOTCONSOLSTD,1A,EURO,2004.DEC,YTD,"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134217791</definedName>
    <definedName name="EV__WBVERSION__" hidden="1">0</definedName>
    <definedName name="EV__WSINFO__" hidden="1">"Artemide"</definedName>
    <definedName name="EVA" hidden="1">{"DCF",#N/A,FALSE,"CF"}</definedName>
    <definedName name="ew" hidden="1">{"CAP VOL",#N/A,FALSE,"CAPITAL";"CAP VAR",#N/A,FALSE,"CAPITAL";"CAP FIJ",#N/A,FALSE,"CAPITAL";"CAP CONS",#N/A,FALSE,"CAPITAL";"CAP DATA",#N/A,FALSE,"CAPITAL"}</definedName>
    <definedName name="ewaw" hidden="1">{#N/A,#N/A,FALSE,"Assessment";#N/A,#N/A,FALSE,"Staffing";#N/A,#N/A,FALSE,"Hires";#N/A,#N/A,FALSE,"Assumptions"}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" hidden="1">#REF!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tw" hidden="1">{#N/A,#N/A,FALSE,"Assessment";#N/A,#N/A,FALSE,"Staffing";#N/A,#N/A,FALSE,"Hires";#N/A,#N/A,FALSE,"Assumptions"}</definedName>
    <definedName name="ewrwer" hidden="1">{#N/A,#N/A,FALSE,"ORIX CSC"}</definedName>
    <definedName name="ewyw" hidden="1">{"Insurance",#N/A,FALSE,"Profitable Growth by Unit"}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Y" hidden="1">{"vue1",#N/A,FALSE,"synthese";"vue2",#N/A,FALSE,"synthese"}</definedName>
    <definedName name="eyr" hidden="1">{"hiden",#N/A,FALSE,"14";"hidden",#N/A,FALSE,"16";"hidden",#N/A,FALSE,"18";"hidden",#N/A,FALSE,"20"}</definedName>
    <definedName name="ezcds" hidden="1">#REF!</definedName>
    <definedName name="ezrtezr" hidden="1">#REF!</definedName>
    <definedName name="ezrtrezt" hidden="1">#REF!</definedName>
    <definedName name="eztezrt" hidden="1">#REF!</definedName>
    <definedName name="f\ef" hidden="1">{"werbung",#N/A,FALSE,"GuV9900-0399";"betrieb",#N/A,FALSE,"GuV9900-0399";"personal",#N/A,FALSE,"GuV9900-0399";"tvg",#N/A,FALSE,"GuV9900-0399";"verwaltung",#N/A,FALSE,"GuV9900-0399"}</definedName>
    <definedName name="fa" hidden="1">{#N/A,#N/A,FALSE,"info-447";#N/A,#N/A,FALSE,"DBK";#N/A,#N/A,FALSE,"Inh (2)";#N/A,#N/A,FALSE,"102-1";#N/A,#N/A,FALSE,"102-2";#N/A,#N/A,FALSE,"102-447";#N/A,#N/A,FALSE,"441-GesSys";#N/A,#N/A,FALSE,"442 576 B Rech";#N/A,#N/A,FALSE,"425";#N/A,#N/A,FALSE,"446 R+P";#N/A,#N/A,FALSE,"447 RW alle St."}</definedName>
    <definedName name="fads" hidden="1">{"cash",#N/A,FALSE,"Executive Summary";"overview",#N/A,FALSE,"Executive Summary"}</definedName>
    <definedName name="Fasanotti" hidden="1">{#N/A,#N/A,TRUE,"Main Issues";#N/A,#N/A,TRUE,"Income statement ($)"}</definedName>
    <definedName name="FCode" hidden="1">#REF!</definedName>
    <definedName name="FCV" hidden="1">#REF!</definedName>
    <definedName name="fd" hidden="1">{"Area1",#N/A,TRUE,"Obiettivo";"Area2",#N/A,TRUE,"Dati per Direzione"}</definedName>
    <definedName name="fdas" hidden="1">{"'Sheet1'!$A$1:$H$96"}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" hidden="1">{"celkový rozpočet - detail",#N/A,FALSE,"Aktualizace č. 1"}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D" hidden="1">{"inputs raw data",#N/A,TRUE,"INPUT"}</definedName>
    <definedName name="fdfgdgdfgfdg" hidden="1">{"comp",#N/A,FALSE,"SPEC";"footnotes",#N/A,FALSE,"SPEC"}</definedName>
    <definedName name="fdfsda" hidden="1">{"cash",#N/A,FALSE,"Executive Summary";"overview",#N/A,FALSE,"Executive Summary"}</definedName>
    <definedName name="fdg" hidden="1">{"comps",#N/A,FALSE,"comps";"notes",#N/A,FALSE,"comps"}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gfd" hidden="1">{"VAR.VOLUMI",#N/A,FALSE,"VAR.VOLUMI";"STIMA",#N/A,FALSE,"STIMA";"QUARTER",#N/A,FALSE,"QUARTER"}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a" hidden="1">{"cash",#N/A,FALSE,"Executive Summary";"overview",#N/A,FALSE,"Executive Summary"}</definedName>
    <definedName name="fdsf" hidden="1">{"general",#N/A,FALSE,"Assumptions"}</definedName>
    <definedName name="fdsf2" hidden="1">{"general",#N/A,FALSE,"Assumptions"}</definedName>
    <definedName name="fe" hidden="1">{#N/A,#N/A,FALSE,"RGD$";#N/A,#N/A,FALSE,"BG$";#N/A,#N/A,FALSE,"FC$"}</definedName>
    <definedName name="FEEF" hidden="1">#REF!</definedName>
    <definedName name="fef" hidden="1">{"werbung",#N/A,FALSE,"GuV9900-0399";"betrieb",#N/A,FALSE,"GuV9900-0399";"personal",#N/A,FALSE,"GuV9900-0399";"tvg",#N/A,FALSE,"GuV9900-0399";"verwaltung",#N/A,FALSE,"GuV9900-0399"}</definedName>
    <definedName name="femsif" hidden="1">{"werbung",#N/A,FALSE,"GuV9900-0399";"betrieb",#N/A,FALSE,"GuV9900-0399";"personal",#N/A,FALSE,"GuV9900-0399";"tvg",#N/A,FALSE,"GuV9900-0399";"verwaltung",#N/A,FALSE,"GuV9900-0399"}</definedName>
    <definedName name="fesij" hidden="1">{"werbung",#N/A,FALSE,"GuV9900-0399";"betrieb",#N/A,FALSE,"GuV9900-0399";"personal",#N/A,FALSE,"GuV9900-0399";"tvg",#N/A,FALSE,"GuV9900-0399";"verwaltung",#N/A,FALSE,"GuV9900-0399"}</definedName>
    <definedName name="ff" hidden="1">#REF!</definedName>
    <definedName name="ffa" hidden="1">#REF!</definedName>
    <definedName name="FFF" hidden="1">{"Area1",#N/A,TRUE,"Obiettivo";"Area2",#N/A,TRUE,"Dati per Direzione"}</definedName>
    <definedName name="ffff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fffff" hidden="1">#REF!</definedName>
    <definedName name="ffsgsdgsd" hidden="1">{#N/A,#N/A,FALSE,"Aging Summary";#N/A,#N/A,FALSE,"Ratio Analysis";#N/A,#N/A,FALSE,"Test 120 Day Accts";#N/A,#N/A,FALSE,"Tickmarks"}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fdfgf" hidden="1">{#N/A,#N/A,FALSE,"Aging Summary";#N/A,#N/A,FALSE,"Ratio Analysis";#N/A,#N/A,FALSE,"Test 120 Day Accts";#N/A,#N/A,FALSE,"Tickmarks"}</definedName>
    <definedName name="fgh" hidden="1">{#N/A,#N/A,FALSE,"CBE";#N/A,#N/A,FALSE,"SWK"}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" hidden="1">#REF!</definedName>
    <definedName name="fiejf" hidden="1">{"werbung",#N/A,FALSE,"GuV9900-0399";"betrieb",#N/A,FALSE,"GuV9900-0399";"personal",#N/A,FALSE,"GuV9900-0399";"tvg",#N/A,FALSE,"GuV9900-0399";"verwaltung",#N/A,FALSE,"GuV9900-0399"}</definedName>
    <definedName name="FINAL_TM" hidden="1">#REF!</definedName>
    <definedName name="finance" hidden="1">{"standalone1",#N/A,FALSE,"DCFBase";"standalone2",#N/A,FALSE,"DCFBase"}</definedName>
    <definedName name="finans" hidden="1">{#N/A,#N/A,FALSE,"Antony Financials";#N/A,#N/A,FALSE,"Cowboy Financials";#N/A,#N/A,FALSE,"Combined";#N/A,#N/A,FALSE,"Valuematrix";#N/A,#N/A,FALSE,"DCFAntony";#N/A,#N/A,FALSE,"DCFCowboy";#N/A,#N/A,FALSE,"DCFCombined"}</definedName>
    <definedName name="fkeo" hidden="1">#REF!</definedName>
    <definedName name="fkfyu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FM1JobInfo\174xx\17418\GreenBook\Performance\17418Rev2.dat" hidden="1">#REF!</definedName>
    <definedName name="fnioeurg" hidden="1">#REF!</definedName>
    <definedName name="foewi" hidden="1">#REF!</definedName>
    <definedName name="folha" hidden="1">{#N/A,#N/A,FALSE,"Lista";#N/A,#N/A,FALSE,"Flr v"}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r" hidden="1">{#N/A,#N/A,FALSE,"Automezzi";#N/A,#N/A,FALSE,"Fabbricati";#N/A,#N/A,FALSE,"SOFTWARE";#N/A,#N/A,FALSE,"COSTRUZIONI LEGGERE";#N/A,#N/A,FALSE,"Impianti 10%";#N/A,#N/A,FALSE,"Impianti 12,5%";#N/A,#N/A,FALSE,"Macchine e impianti 15,5%";#N/A,#N/A,FALSE,"Macchine e Impianti 12,5%";#N/A,#N/A,FALSE,"Attrezzature 25%";#N/A,#N/A,FALSE,"Attrezzatura 35%";#N/A,#N/A,FALSE,"Macchine ufficio elettroniche";#N/A,#N/A,FALSE,"Mobili e arredi";#N/A,#N/A,FALSE,"Mobili officina"}</definedName>
    <definedName name="fr4rd" hidden="1">{#N/A,#N/A,TRUE,"Main Issues";#N/A,#N/A,TRUE,"Income statement ($)"}</definedName>
    <definedName name="FRANCE" hidden="1">{#N/A,#N/A,FALSE,"MONTHDET";#N/A,#N/A,FALSE,"ACTUAL"}</definedName>
    <definedName name="franco" hidden="1">{"comps",#N/A,FALSE,"HANDPACK";"footnotes",#N/A,FALSE,"HANDPACK"}</definedName>
    <definedName name="fsdafsd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FSDFSDF" hidden="1">#REF!</definedName>
    <definedName name="fsdwsg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fsejfie" hidden="1">{"werbung",#N/A,FALSE,"GuV9900-0399";"betrieb",#N/A,FALSE,"GuV9900-0399";"personal",#N/A,FALSE,"GuV9900-0399";"tvg",#N/A,FALSE,"GuV9900-0399";"verwaltung",#N/A,FALSE,"GuV9900-0399"}</definedName>
    <definedName name="fsfs" hidden="1">{#N/A,#N/A,FALSE,"Calc";#N/A,#N/A,FALSE,"Sensitivity";#N/A,#N/A,FALSE,"LT Earn.Dil.";#N/A,#N/A,FALSE,"Dil. AVP"}</definedName>
    <definedName name="fsgfwg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fsilje" hidden="1">{"werbung",#N/A,FALSE,"GuV9900-0399";"betrieb",#N/A,FALSE,"GuV9900-0399";"personal",#N/A,FALSE,"GuV9900-0399";"tvg",#N/A,FALSE,"GuV9900-0399";"verwaltung",#N/A,FALSE,"GuV9900-0399"}</definedName>
    <definedName name="fske" hidden="1">{"werbung",#N/A,FALSE,"GuV9900-0399";"betrieb",#N/A,FALSE,"GuV9900-0399";"personal",#N/A,FALSE,"GuV9900-0399";"tvg",#N/A,FALSE,"GuV9900-0399";"verwaltung",#N/A,FALSE,"GuV9900-0399"}</definedName>
    <definedName name="ftghvgh" hidden="1">{#N/A,#N/A,FALSE,"Assessment";#N/A,#N/A,FALSE,"Staffing";#N/A,#N/A,FALSE,"Hires";#N/A,#N/A,FALSE,"Assumptions"}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vd" hidden="1">#REF!</definedName>
    <definedName name="fwffwef" hidden="1">#REF!</definedName>
    <definedName name="fyui" hidden="1">{#N/A,#N/A,FALSE,"P&amp;L"}</definedName>
    <definedName name="FZCC" hidden="1">#REF!</definedName>
    <definedName name="gastos" hidden="1">{#N/A,#N/A,FALSE,"Aging Summary";#N/A,#N/A,FALSE,"Ratio Analysis";#N/A,#N/A,FALSE,"Test 120 Day Accts";#N/A,#N/A,FALSE,"Tickmarks"}</definedName>
    <definedName name="gb" hidden="1">{"equity comps",#N/A,FALSE,"CS Comps";"equity comps",#N/A,FALSE,"PS Comps";"equity comps",#N/A,FALSE,"GIC_Comps";"equity comps",#N/A,FALSE,"GIC2_Comps"}</definedName>
    <definedName name="G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geb" hidden="1">{"comps",#N/A,FALSE,"Intl comps";"notes",#N/A,FALSE,"Intl comps"}</definedName>
    <definedName name="geg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ger" hidden="1">{#N/A,#N/A,FALSE,"Assessment";#N/A,#N/A,FALSE,"Staffing";#N/A,#N/A,FALSE,"Hires";#N/A,#N/A,FALSE,"Assumptions"}</definedName>
    <definedName name="gfgf" hidden="1">{#N/A,#N/A,FALSE,"MONTHDET";#N/A,#N/A,FALSE,"ACTUAL"}</definedName>
    <definedName name="gfh" hidden="1">{"up stand alones",#N/A,FALSE,"Acquiror"}</definedName>
    <definedName name="GG" hidden="1">{"chart",#N/A,FALSE,"ccIAPMEI";#N/A,#N/A,FALSE,"Subs.Convers";#N/A,#N/A,FALSE,"Subs.Redes";#N/A,#N/A,FALSE,"SitSubs";#N/A,#N/A,FALSE,"Flr h"}</definedName>
    <definedName name="ggegew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ggf" hidden="1">{"comps",#N/A,FALSE,"comps";"notes",#N/A,FALSE,"comps"}</definedName>
    <definedName name="ggg" hidden="1">{#N/A,#N/A,FALSE,"PRESENT";#N/A,#N/A,FALSE,"INDICE";#N/A,#N/A,FALSE,"DIV_CONS";#N/A,#N/A,FALSE,"DIV_GRUP";#N/A,#N/A,FALSE,"DIV_BIM";#N/A,#N/A,FALSE,"DIV_UMPL";#N/A,#N/A,FALSE,"DIV_BDBAS"}</definedName>
    <definedName name="gggg" hidden="1">{#N/A,#N/A,FALSE,"Calc";#N/A,#N/A,FALSE,"Sensitivity";#N/A,#N/A,FALSE,"LT Earn.Dil.";#N/A,#N/A,FALSE,"Dil. AVP"}</definedName>
    <definedName name="ggggggg" hidden="1">#N/A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qg" hidden="1">{#N/A,#N/A,FALSE,"Assessment";#N/A,#N/A,FALSE,"Staffing";#N/A,#N/A,FALSE,"Hires";#N/A,#N/A,FALSE,"Assumptions"}</definedName>
    <definedName name="gh" hidden="1">{"VAR.VOLUMI",#N/A,FALSE,"VAR.VOLUMI";"STIMA",#N/A,FALSE,"STIMA";"QUARTER",#N/A,FALSE,"QUARTER"}</definedName>
    <definedName name="gh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j" hidden="1">{"general",#N/A,FALSE,"Assumptions"}</definedName>
    <definedName name="ghnj" hidden="1">#REF!</definedName>
    <definedName name="ghuih" hidden="1">{#N/A,#N/A,FALSE,"Assessment";#N/A,#N/A,FALSE,"Staffing";#N/A,#N/A,FALSE,"Hires";#N/A,#N/A,FALSE,"Assumptions"}</definedName>
    <definedName name="ghvgh" hidden="1">{#N/A,#N/A,FALSE,"Assessment";#N/A,#N/A,FALSE,"Staffing";#N/A,#N/A,FALSE,"Hires";#N/A,#N/A,FALSE,"Assumptions"}</definedName>
    <definedName name="GMT120RepQ_TOTALE" hidden="1">#REF!</definedName>
    <definedName name="go" hidden="1">56</definedName>
    <definedName name="Goodrich" hidden="1">{"comp1",#N/A,FALSE,"COMPS";"footnotes",#N/A,FALSE,"COMPS"}</definedName>
    <definedName name="graefd" hidden="1">{"werbung",#N/A,FALSE,"GuV9900-0399";"betrieb",#N/A,FALSE,"GuV9900-0399";"personal",#N/A,FALSE,"GuV9900-0399";"tvg",#N/A,FALSE,"GuV9900-0399";"verwaltung",#N/A,FALSE,"GuV9900-0399"}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eg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guo" hidden="1">{"hiden",#N/A,FALSE,"14";"hidden",#N/A,FALSE,"16";"hidden",#N/A,FALSE,"18";"hidden",#N/A,FALSE,"20"}</definedName>
    <definedName name="gwegw" hidden="1">{#N/A,#N/A,FALSE,"cfo per cdc";"versione sintetica",#N/A,FALSE,"tot cfo per natura";#N/A,#N/A,FALSE,"dettaglio consulenze";#N/A,#N/A,FALSE,"totale cfo";#N/A,#N/A,FALSE,"totale direzione";#N/A,#N/A,FALSE,"totale amm";#N/A,#N/A,FALSE,"totale dai";#N/A,#N/A,FALSE,"totale fiscale";#N/A,#N/A,FALSE,"totale finanza";#N/A,#N/A,FALSE,"totale pco";#N/A,#N/A,FALSE,"totale internal auditing"}</definedName>
    <definedName name="gwg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gwsghwh" hidden="1">#N/A</definedName>
    <definedName name="gygu" hidden="1">{#N/A,#N/A,FALSE,"Assessment";#N/A,#N/A,FALSE,"Staffing";#N/A,#N/A,FALSE,"Hires";#N/A,#N/A,FALSE,"Assumptions"}</definedName>
    <definedName name="h" hidden="1">{#N/A,#N/A,FALSE,"P&amp;L-BS-CF"}</definedName>
    <definedName name="hbjh" hidden="1">{#N/A,#N/A,FALSE,"Assessment";#N/A,#N/A,FALSE,"Staffing";#N/A,#N/A,FALSE,"Hires";#N/A,#N/A,FALSE,"Assumptions"}</definedName>
    <definedName name="hdghdffhdg" hidden="1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E" hidden="1">#N/A</definedName>
    <definedName name="hehf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hg" hidden="1">{#N/A,#N/A,FALSE,"Assessment";#N/A,#N/A,FALSE,"Staffing";#N/A,#N/A,FALSE,"Hires";#N/A,#N/A,FALSE,"Assumptions"}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rth" hidden="1">{"orixcsc",#N/A,FALSE,"ORIX CSC";"orixcsc2",#N/A,FALSE,"ORIX CSC"}</definedName>
    <definedName name="hh" hidden="1">#REF!</definedName>
    <definedName name="hhhh" hidden="1">{#N/A,#N/A,FALSE,"Assessment";#N/A,#N/A,FALSE,"Staffing";#N/A,#N/A,FALSE,"Hires";#N/A,#N/A,FALSE,"Assumptions"}</definedName>
    <definedName name="hhhsdf" hidden="1">{"up stand alones",#N/A,FALSE,"Acquiror"}</definedName>
    <definedName name="HiddenRows" hidden="1">#REF!</definedName>
    <definedName name="hiuhh" hidden="1">{#N/A,#N/A,FALSE,"Assessment";#N/A,#N/A,FALSE,"Staffing";#N/A,#N/A,FALSE,"Hires";#N/A,#N/A,FALSE,"Assumptions"}</definedName>
    <definedName name="hjfgjghj" hidden="1">{"up stand alones",#N/A,FALSE,"Acquiror"}</definedName>
    <definedName name="hjg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hj" hidden="1">{#N/A,#N/A,FALSE,"Assessment";#N/A,#N/A,FALSE,"Staffing";#N/A,#N/A,FALSE,"Hires";#N/A,#N/A,FALSE,"Assumptions"}</definedName>
    <definedName name="hjhjj" hidden="1">{#N/A,#N/A,FALSE,"ORIX CSC"}</definedName>
    <definedName name="hjhtwh" hidden="1">{#N/A,#N/A,FALSE,"Automezzi";#N/A,#N/A,FALSE,"Fabbricati";#N/A,#N/A,FALSE,"SOFTWARE";#N/A,#N/A,FALSE,"COSTRUZIONI LEGGERE";#N/A,#N/A,FALSE,"Impianti 10%";#N/A,#N/A,FALSE,"Impianti 12,5%";#N/A,#N/A,FALSE,"Macchine e impianti 15,5%";#N/A,#N/A,FALSE,"Macchine e Impianti 12,5%";#N/A,#N/A,FALSE,"Attrezzature 25%";#N/A,#N/A,FALSE,"Attrezzatura 35%";#N/A,#N/A,FALSE,"Macchine ufficio elettroniche";#N/A,#N/A,FALSE,"Mobili e arredi";#N/A,#N/A,FALSE,"Mobili officina"}</definedName>
    <definedName name="hjiop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j" hidden="1">#REF!</definedName>
    <definedName name="hjjjjjjjgh" hidden="1">{"trans assumptions",#N/A,FALSE,"Merger";"trans accretion",#N/A,FALSE,"Merger"}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jkjnk" hidden="1">{#N/A,#N/A,FALSE,"Assessment";#N/A,#N/A,FALSE,"Staffing";#N/A,#N/A,FALSE,"Hires";#N/A,#N/A,FALSE,"Assumptions"}</definedName>
    <definedName name="hkhjk" hidden="1">{#N/A,#N/A,FALSE,"Operations";#N/A,#N/A,FALSE,"Financials"}</definedName>
    <definedName name="hlp" hidden="1">#REF!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MFE" hidden="1">{#N/A,#N/A,FALSE,"Assessment";#N/A,#N/A,FALSE,"Staffing";#N/A,#N/A,FALSE,"Hires";#N/A,#N/A,FALSE,"Assumptions"}</definedName>
    <definedName name="HR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HRRHW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"I:\Sito Anfia\stats\Xel\diesel02.htm"</definedName>
    <definedName name="HTML_PathFileMac" hidden="1">"Macintosh HD:HomePageStuff:New_Home_Page:datafile:ctryprem.html"</definedName>
    <definedName name="HTML_PathTemplate" hidden="1">"C:\IntegraCD\Clienti\G&amp;C_srl\BP_prova.htm"</definedName>
    <definedName name="HTML_Title" hidden="1">"Country Risk Premiums"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ji" hidden="1">{#N/A,#N/A,FALSE,"Aging Summary";#N/A,#N/A,FALSE,"Ratio Analysis";#N/A,#N/A,FALSE,"Test 120 Day Accts";#N/A,#N/A,FALSE,"Tickmarks"}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i" hidden="1">{"VAR.VOLUMI",#N/A,FALSE,"VAR.VOLUMI";"STIMA",#N/A,FALSE,"STIMA";"QUARTER",#N/A,FALSE,"QUARTER"}</definedName>
    <definedName name="iii" hidden="1">{"cash",#N/A,FALSE,"Executive Summary";"overview",#N/A,FALSE,"Executive Summary"}</definedName>
    <definedName name="iiiii" hidden="1">{#N/A,#N/A,FALSE,"Calc";#N/A,#N/A,FALSE,"Sensitivity";#N/A,#N/A,FALSE,"LT Earn.Dil.";#N/A,#N/A,FALSE,"Dil. AVP"}</definedName>
    <definedName name="ijhjk" hidden="1">{#N/A,#N/A,FALSE,"Assessment";#N/A,#N/A,FALSE,"Staffing";#N/A,#N/A,FALSE,"Hires";#N/A,#N/A,FALSE,"Assumptions"}</definedName>
    <definedName name="ijki" hidden="1">{#N/A,#N/A,TRUE,"financial";#N/A,#N/A,TRUE,"plants"}</definedName>
    <definedName name="ik" hidden="1">{"casespecific",#N/A,FALSE,"Assumptions"}</definedName>
    <definedName name="ikjmlkmkl" hidden="1">{#N/A,#N/A,FALSE,"Assessment";#N/A,#N/A,FALSE,"Staffing";#N/A,#N/A,FALSE,"Hires";#N/A,#N/A,FALSE,"Assumptions"}</definedName>
    <definedName name="illo" hidden="1">{"fixass1",#N/A,FALSE,"Sheet1";"fixass2",#N/A,FALSE,"Sheet1";"invest",#N/A,FALSE,"Sheet1"}</definedName>
    <definedName name="in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d." hidden="1">{#N/A,#N/A,TRUE,"Main Issues";#N/A,#N/A,TRUE,"Income statement ($)"}</definedName>
    <definedName name="inflList" hidden="1">"10000000000000000000000000000000000000000000000000000000000000000000000000000000000000000000000000000000000000000000000000000000000000000000000000000000000000000000000000000000000000000000000000000000"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haltsverzeichnis2" hidden="1">{#N/A,#N/A,FALSE,"Auftrags- und Offertwesen"}</definedName>
    <definedName name="injnk" hidden="1">{#N/A,#N/A,FALSE,"Assessment";#N/A,#N/A,FALSE,"Staffing";#N/A,#N/A,FALSE,"Hires";#N/A,#N/A,FALSE,"Assumptions"}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er" hidden="1">{#N/A,#N/A,FALSE,"Aging Summary";#N/A,#N/A,FALSE,"Ratio Analysis";#N/A,#N/A,FALSE,"Test 120 Day Accts";#N/A,#N/A,FALSE,"Tickmarks"}</definedName>
    <definedName name="Interc" hidden="1">#REF!</definedName>
    <definedName name="interest" hidden="1">{#N/A,#N/A,FALSE,"Aging Summary";#N/A,#N/A,FALSE,"Ratio Analysis";#N/A,#N/A,FALSE,"Test 120 Day Accts";#N/A,#N/A,FALSE,"Tickmarks"}</definedName>
    <definedName name="io" hidden="1">{#N/A,#N/A,FALSE,"MONTHDET";#N/A,#N/A,FALSE,"ACTUAL"}</definedName>
    <definedName name="iouyiuityi" hidden="1">{"VAR.VOLUMI",#N/A,FALSE,"VAR.VOLUMI";"STIMA",#N/A,FALSE,"STIMA";"QUARTER",#N/A,FALSE,"QUARTER"}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_REUT" hidden="1">"c6800"</definedName>
    <definedName name="IQ_CAL_Y" hidden="1">"c102"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"MA998"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_REUT" hidden="1">"c6798"</definedName>
    <definedName name="IQ_FISCAL_Y" hidden="1">"c441"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42339.3646180556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38959.6818055556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A13" hidden="1">"$AA$14:$AA$401"</definedName>
    <definedName name="IQRAD13" hidden="1">"$AD$14:$AD$413"</definedName>
    <definedName name="IQRAE13" hidden="1">"$AE$14:$AE$413"</definedName>
    <definedName name="IQRAH13" hidden="1">"$AH$14:$AH$414"</definedName>
    <definedName name="IQRAI13" hidden="1">"$AI$14:$AI$414"</definedName>
    <definedName name="IQRAL13" hidden="1">"$AL$14:$AL$400"</definedName>
    <definedName name="IQRAM13" hidden="1">"$AM$14:$AM$400"</definedName>
    <definedName name="IQRAP13" hidden="1">"$AP$14:$AP$399"</definedName>
    <definedName name="IQRAQ13" hidden="1">"$AQ$14:$AQ$399"</definedName>
    <definedName name="IQRAT13" hidden="1">"$AT$14:$AT$390"</definedName>
    <definedName name="IQRAT29" hidden="1">"$AT$30:$AT$279"</definedName>
    <definedName name="IQRAU13" hidden="1">"$AU$14:$AU$390"</definedName>
    <definedName name="IQRAX13" hidden="1">"$AX$14:$AX$399"</definedName>
    <definedName name="IQRAY13" hidden="1">"$AY$14:$AY$399"</definedName>
    <definedName name="IQRB13" hidden="1">"$B$14:$B$477"</definedName>
    <definedName name="IQRB7" hidden="1">"$B$8:$B$487"</definedName>
    <definedName name="IQRBB13" hidden="1">"$BB$14:$BB$406"</definedName>
    <definedName name="IQRBC13" hidden="1">"$BC$14:$BC$406"</definedName>
    <definedName name="IQRBF13" hidden="1">"$BF$14:$BF$408"</definedName>
    <definedName name="IQRBG13" hidden="1">"$BG$14:$BG$408"</definedName>
    <definedName name="IQRBJ13" hidden="1">"$BJ$14:$BJ$409"</definedName>
    <definedName name="IQRBK13" hidden="1">"$BK$14:$BK$409"</definedName>
    <definedName name="IQRBN13" hidden="1">"$BN$14:$BN$409"</definedName>
    <definedName name="IQRBO13" hidden="1">"$BO$14:$BO$409"</definedName>
    <definedName name="IQRBR13" hidden="1">"$BR$14:$BR$405"</definedName>
    <definedName name="IQRBS13" hidden="1">"$BS$14:$BS$405"</definedName>
    <definedName name="IQRC13" hidden="1">"$C$14:$C$477"</definedName>
    <definedName name="IQRC7" hidden="1">"$C$8:$C$487"</definedName>
    <definedName name="IQRD20" hidden="1">"$D$21:$D$321"</definedName>
    <definedName name="IQRE20" hidden="1">"$E$21:$E$321"</definedName>
    <definedName name="IQRExchangeratesC51" hidden="1">#REF!</definedName>
    <definedName name="IQRExchangeratesK51" hidden="1">#REF!</definedName>
    <definedName name="IQRF13" hidden="1">"$F$14:$F$477"</definedName>
    <definedName name="IQRF20" hidden="1">"$F$21:$F$318"</definedName>
    <definedName name="IQRG13" hidden="1">"$G$14:$G$477"</definedName>
    <definedName name="IQRG20" hidden="1">"$G$21:$G$318"</definedName>
    <definedName name="IQRJ13" hidden="1">"$J$14:$J$481"</definedName>
    <definedName name="IQRJ7" hidden="1">"$J$8:$J$486"</definedName>
    <definedName name="IQRK13" hidden="1">"$K$14:$K$481"</definedName>
    <definedName name="IQRK7" hidden="1">"$K$8:$K$486"</definedName>
    <definedName name="IQRL20" hidden="1">"$L$21:$L$321"</definedName>
    <definedName name="IQRM20" hidden="1">"$M$21:$M$327"</definedName>
    <definedName name="IQRN13" hidden="1">"$N$14:$N$479"</definedName>
    <definedName name="IQRN20" hidden="1">"$N$21:$N$327"</definedName>
    <definedName name="IQRO13" hidden="1">"$O$14:$O$479"</definedName>
    <definedName name="IQRO20" hidden="1">"$O$21:$O$324"</definedName>
    <definedName name="IQRP20" hidden="1">"$P$21:$P$324"</definedName>
    <definedName name="IQRR13" hidden="1">"$R$14:$R$415"</definedName>
    <definedName name="IQRS13" hidden="1">"$S$14:$S$415"</definedName>
    <definedName name="IQRSharePriceC14" hidden="1">#REF!</definedName>
    <definedName name="IQRSharePriceC15" hidden="1">#REF!</definedName>
    <definedName name="IQRSharePriceC47" hidden="1">#REF!</definedName>
    <definedName name="IQRSharePriceC48" hidden="1">#REF!</definedName>
    <definedName name="IQRSharePriceC49" hidden="1">#REF!</definedName>
    <definedName name="IQRV13" hidden="1">"$V$14:$V$406"</definedName>
    <definedName name="IQRW13" hidden="1">"$W$14:$W$406"</definedName>
    <definedName name="IQRZ13" hidden="1">"$Z$14:$Z$401"</definedName>
    <definedName name="IRI_WorkspaceId" hidden="1">"146bb25c84d144c0b75582745baef5e1"</definedName>
    <definedName name="IsColHidden" hidden="1">FALSE</definedName>
    <definedName name="IsLTMColHidden" hidden="1">FALSE</definedName>
    <definedName name="isto2" hidden="1">{"up stand alones",#N/A,FALSE,"Acquiror"}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hidden="1">{"DESDAUDIO",#N/A,FALSE,"DESD#11"}</definedName>
    <definedName name="Jasper2" hidden="1">{"DESDCOMBI",#N/A,FALSE,"DESD#11"}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iwoe" hidden="1">#REF!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lew" hidden="1">#REF!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" hidden="1">{"Area1",#N/A,TRUE,"Obiettivo";"Area2",#N/A,TRUE,"Dati per Direzione"}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ijolkl" hidden="1">{#N/A,#N/A,FALSE,"Assessment";#N/A,#N/A,FALSE,"Staffing";#N/A,#N/A,FALSE,"Hires";#N/A,#N/A,FALSE,"Assumptions"}</definedName>
    <definedName name="jiklkm" hidden="1">{#N/A,#N/A,FALSE,"Assessment";#N/A,#N/A,FALSE,"Staffing";#N/A,#N/A,FALSE,"Hires";#N/A,#N/A,FALSE,"Assumptions"}</definedName>
    <definedName name="jiomjk" hidden="1">{#N/A,#N/A,FALSE,"Assessment";#N/A,#N/A,FALSE,"Staffing";#N/A,#N/A,FALSE,"Hires";#N/A,#N/A,FALSE,"Assumptions"}</definedName>
    <definedName name="jjj" hidden="1">#REF!</definedName>
    <definedName name="jjnkjk" hidden="1">{"VOLVSLY",#N/A,FALSE,"VOLUMI";"NETVSLY",#N/A,FALSE,"NET";"PTAXVSLY",#N/A,FALSE,"PTAX"}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gjh" hidden="1">{"consolidated",#N/A,FALSE,"Sheet1";"cms",#N/A,FALSE,"Sheet1";"fse",#N/A,FALSE,"Sheet1"}</definedName>
    <definedName name="jkjkj" hidden="1">#REF!</definedName>
    <definedName name="jkklmkl" hidden="1">{#N/A,#N/A,FALSE,"Assessment";#N/A,#N/A,FALSE,"Staffing";#N/A,#N/A,FALSE,"Hires";#N/A,#N/A,FALSE,"Assumptions"}</definedName>
    <definedName name="jkmkmk" hidden="1">{#N/A,#N/A,FALSE,"Assessment";#N/A,#N/A,FALSE,"Staffing";#N/A,#N/A,FALSE,"Hires";#N/A,#N/A,FALSE,"Assumptions"}</definedName>
    <definedName name="jnjjk" hidden="1">{#N/A,#N/A,FALSE,"Assessment";#N/A,#N/A,FALSE,"Staffing";#N/A,#N/A,FALSE,"Hires";#N/A,#N/A,FALSE,"Assumptions"}</definedName>
    <definedName name="jnmopop" hidden="1">{"VOLVSBUD",#N/A,FALSE,"VOLUMI";"NETVSBUD",#N/A,FALSE,"NET";"PTAXVSBUD",#N/A,FALSE,"PTAX"}</definedName>
    <definedName name="jnv" hidden="1">{#N/A,#N/A,FALSE,"Hoja1";#N/A,#N/A,FALSE,"Hoja2"}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li" hidden="1">{"VOLVSBUD",#N/A,FALSE,"VOLUMI";"NETVSBUD",#N/A,FALSE,"NET";"PTAXVSBUD",#N/A,FALSE,"PTAX"}</definedName>
    <definedName name="jwebnrf" hidden="1">{"werbung",#N/A,FALSE,"GuV9900-0399";"betrieb",#N/A,FALSE,"GuV9900-0399";"personal",#N/A,FALSE,"GuV9900-0399";"tvg",#N/A,FALSE,"GuV9900-0399";"verwaltung",#N/A,FALSE,"GuV9900-0399"}</definedName>
    <definedName name="K2_WBEVMODE" hidden="1">3</definedName>
    <definedName name="K2_WBHASINITMODE" hidden="1">1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x" hidden="1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j" hidden="1">{#N/A,#N/A,FALSE,"Assessment";#N/A,#N/A,FALSE,"Staffing";#N/A,#N/A,FALSE,"Hires";#N/A,#N/A,FALSE,"Assumptions"}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" hidden="1">#REF!</definedName>
    <definedName name="kjlllll" hidden="1">{#N/A,#N/A,FALSE,"Assessment";#N/A,#N/A,FALSE,"Staffing";#N/A,#N/A,FALSE,"Hires";#N/A,#N/A,FALSE,"Assumptions"}</definedName>
    <definedName name="kk" hidden="1">#REF!</definedName>
    <definedName name="KKK" hidden="1">{#N/A,#N/A,FALSE,"Assessment";#N/A,#N/A,FALSE,"Staffing";#N/A,#N/A,FALSE,"Hires";#N/A,#N/A,FALSE,"Assumptions"}</definedName>
    <definedName name="kkkk" hidden="1">{#N/A,#N/A,FALSE,"P&amp;L-BS-CF"}</definedName>
    <definedName name="kkkkk" hidden="1">#REF!</definedName>
    <definedName name="kklk" hidden="1">{#N/A,#N/A,FALSE,"Assessment";#N/A,#N/A,FALSE,"Staffing";#N/A,#N/A,FALSE,"Hires";#N/A,#N/A,FALSE,"Assumptions"}</definedName>
    <definedName name="kl" hidden="1">{#N/A,#N/A,FALSE,"FY97";#N/A,#N/A,FALSE,"FY98";#N/A,#N/A,FALSE,"FY99";#N/A,#N/A,FALSE,"FY00";#N/A,#N/A,FALSE,"FY01"}</definedName>
    <definedName name="klajfkls" hidden="1">{#N/A,#N/A,FALSE,"DBK";#N/A,#N/A,FALSE,"Inh (2)";#N/A,#N/A,FALSE,"102-1";#N/A,#N/A,FALSE,"102-2";#N/A,#N/A,FALSE,"425";#N/A,#N/A,FALSE,"102-447";#N/A,#N/A,FALSE,"441-GesSys";#N/A,#N/A,FALSE,"442 576 B Rech";#N/A,#N/A,FALSE,"446 R+P"}</definedName>
    <definedName name="kllkmlk" hidden="1">{#N/A,#N/A,FALSE,"Assessment";#N/A,#N/A,FALSE,"Staffing";#N/A,#N/A,FALSE,"Hires";#N/A,#N/A,FALSE,"Assumptions"}</definedName>
    <definedName name="kmkmk" hidden="1">{#N/A,#N/A,FALSE,"Assessment";#N/A,#N/A,FALSE,"Staffing";#N/A,#N/A,FALSE,"Hires";#N/A,#N/A,FALSE,"Assumptions"}</definedName>
    <definedName name="kmkmlk" hidden="1">{#N/A,#N/A,FALSE,"Assessment";#N/A,#N/A,FALSE,"Staffing";#N/A,#N/A,FALSE,"Hires";#N/A,#N/A,FALSE,"Assumptions"}</definedName>
    <definedName name="kol" hidden="1">{"away stand alones",#N/A,FALSE,"Target"}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uygyu" hidden="1">{"summary1",#N/A,TRUE,"Comps";"summary2",#N/A,TRUE,"Comps";"summary3",#N/A,TRUE,"Comps"}</definedName>
    <definedName name="l" hidden="1">{#N/A,#N/A,FALSE,"HIGHNEW";#N/A,#N/A,FALSE,"HIGHOLD";#N/A,#N/A,FALSE,"MTHDET"}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ubach" hidden="1">{#N/A,#N/A,FALSE,"DBK";#N/A,#N/A,FALSE,"102-1";#N/A,#N/A,FALSE,"102-2";#N/A,#N/A,FALSE,"102-447";#N/A,#N/A,FALSE,"441-60"}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ING" hidden="1">{#N/A,#N/A,TRUE,"Attivo";#N/A,#N/A,TRUE,"Passivo";#N/A,#N/A,TRUE,"Conto Economico"}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mcount" hidden="1">1</definedName>
    <definedName name="ListOffset" hidden="1">1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 hidden="1">{"vue1",#N/A,FALSE,"synthese";"vue2",#N/A,FALSE,"synthese"}</definedName>
    <definedName name="lkjlkj" hidden="1">{"Final",#N/A,FALSE,"Feb-96"}</definedName>
    <definedName name="lklkl" hidden="1">{"consolidated",#N/A,FALSE,"Sheet1";"cms",#N/A,FALSE,"Sheet1";"fse",#N/A,FALSE,"Sheet1"}</definedName>
    <definedName name="lklklklk" hidden="1">{"Presentation",#N/A,FALSE,"Feb96 - ALL"}</definedName>
    <definedName name="ll" hidden="1">#REF!</definedName>
    <definedName name="lll" hidden="1">{#N/A,#N/A,FALSE,"Aging Summary";#N/A,#N/A,FALSE,"Ratio Analysis";#N/A,#N/A,FALSE,"Test 120 Day Accts";#N/A,#N/A,FALSE,"Tickmarks"}</definedName>
    <definedName name="lmn" hidden="1">#REF!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ngreportawhy" hidden="1">{#N/A,#N/A,TRUE,"Cover";#N/A,#N/A,TRUE,"Header (ld)";#N/A,#N/A,TRUE,"T&amp;O By Region";#N/A,#N/A,TRUE,"Region Charts ";#N/A,#N/A,TRUE,"T&amp;O London";#N/A,#N/A,TRUE,"AD Report";#N/A,#N/A,TRUE,"Var by OU"}</definedName>
    <definedName name="longreportwhy" hidden="1">{#N/A,#N/A,TRUE,"Cover";#N/A,#N/A,TRUE,"Header (ld)";#N/A,#N/A,TRUE,"T&amp;O By Region";#N/A,#N/A,TRUE,"Region Charts ";#N/A,#N/A,TRUE,"T&amp;O London";#N/A,#N/A,TRUE,"AD Report";#N/A,#N/A,TRUE,"Var by OU"}</definedName>
    <definedName name="louis" hidden="1">{"vue1",#N/A,FALSE,"synthese";"vue2",#N/A,FALSE,"synthese"}</definedName>
    <definedName name="Luca" hidden="1">#REF!</definedName>
    <definedName name="LUISA" hidden="1">#REF!</definedName>
    <definedName name="M_PlaceofPath" hidden="1">"F:\pwangwrkshts\CTRAN\EVA\Vdf_3.9\VO_VDF.xLS"</definedName>
    <definedName name="MAMAMMAMMA" hidden="1">#N/A</definedName>
    <definedName name="MAMAMMSMDAMSA" hidden="1">#N/A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TT" hidden="1">{#N/A,#N/A,TRUE,"Main Issues";#N/A,#N/A,TRUE,"Income statement ($)"}</definedName>
    <definedName name="mciweu" hidden="1">#REF!</definedName>
    <definedName name="MDCMII" hidden="1">#REF!</definedName>
    <definedName name="mens" hidden="1">{#N/A,#N/A,FALSE,"P&amp;L-BS-CF"}</definedName>
    <definedName name="mensilizzazione" hidden="1">#N/A</definedName>
    <definedName name="MerrillPrintIt" hidden="1">#REF!</definedName>
    <definedName name="MEWarning" hidden="1">1</definedName>
    <definedName name="mfiewuwf" hidden="1">#REF!</definedName>
    <definedName name="mi" hidden="1">{"VOLVSBUD",#N/A,FALSE,"VOLUMI";"NETVSBUD",#N/A,FALSE,"NET";"PTAXVSBUD",#N/A,FALSE,"PTAX"}</definedName>
    <definedName name="mike" hidden="1">#REF!</definedName>
    <definedName name="MIRI" hidden="1">{"VOLVSLY",#N/A,FALSE,"VOLUMI";"NETVSLY",#N/A,FALSE,"NET";"PTAXVSLY",#N/A,FALSE,"PTAX"}</definedName>
    <definedName name="mj" hidden="1">{#N/A,#N/A,FALSE,"FY97";#N/A,#N/A,FALSE,"FY98";#N/A,#N/A,FALSE,"FY99";#N/A,#N/A,FALSE,"FY00";#N/A,#N/A,FALSE,"FY01"}</definedName>
    <definedName name="MLNK070bb92b4dee41d698d190132f880e44" hidden="1">#REF!</definedName>
    <definedName name="MLNK178d7ae84de84ad298c84fee561c5832" hidden="1">#REF!</definedName>
    <definedName name="MLNK1c376e8dca0741859e68e63311a2b6df" hidden="1">#REF!</definedName>
    <definedName name="MLNK356ae4b018c640ad9b37ac6ce7a0f3e4" hidden="1">#REF!</definedName>
    <definedName name="MLNK3eea0c2c8fe44b58b8510b98e7523e7b" hidden="1">#REF!</definedName>
    <definedName name="MLNK42c15139c3644abfab8b2eaff584d34e" hidden="1">#REF!</definedName>
    <definedName name="MLNK51ccc50ee1b8452794281fb5fb30c243" hidden="1">#REF!</definedName>
    <definedName name="MLNK5d0c2152a6374b028be8a6817ac71a24" hidden="1">#REF!</definedName>
    <definedName name="MLNK60044b28a862428dba3582f35ed5c004" hidden="1">#REF!</definedName>
    <definedName name="MLNK6191ce7b603449308b8202176d9000d3" hidden="1">#REF!</definedName>
    <definedName name="MLNK6724368bccc346d4add63b70c9ea1c0d" hidden="1">#REF!</definedName>
    <definedName name="MLNK83b8313d1cd44d0a8829e6cf3186fd78" hidden="1">#REF!</definedName>
    <definedName name="MLNK86413f4b186b4c99b4d6a7d8b4a01a91" hidden="1">#REF!</definedName>
    <definedName name="MLNK9bfae087e63848b2b4937e82603520eb" hidden="1">#REF!</definedName>
    <definedName name="MLNKa350b2880bca475789ff855ff1a82742" hidden="1">#REF!</definedName>
    <definedName name="MLNKa4e84e5f959e47e6b4cceff33db6688f" hidden="1">#REF!</definedName>
    <definedName name="MLNKb7f09f23c87e49c7a49848fed9a77803" hidden="1">#REF!</definedName>
    <definedName name="MLNKb7f9102fb5b6417080f4a6774703474e" hidden="1">#REF!</definedName>
    <definedName name="MLNKc07a0cff17f54aa0871f6f287a70f6ed" hidden="1">#REF!</definedName>
    <definedName name="MLNKc5753fde7f70466697a5743865e311dd" hidden="1">#REF!</definedName>
    <definedName name="MLNKee11e5afd9e44b6e85d9942775d7b6f7" hidden="1">#REF!</definedName>
    <definedName name="MM" hidden="1">{#N/A,#N/A,TRUE,"SumExec";#N/A,#N/A,TRUE,"PrjResM";#N/A,#N/A,TRUE,"PrjResDesv";#N/A,#N/A,TRUE,"PlTes (1S)";#N/A,#N/A,TRUE,"PlTes";#N/A,#N/A,TRUE,"FlCxDesv";#N/A,#N/A,TRUE,"Bal";#N/A,#N/A,TRUE,"Rácios"}</definedName>
    <definedName name="MMAAuxiliares" hidden="1">{#N/A,#N/A,FALSE,"Aging Summary";#N/A,#N/A,FALSE,"Ratio Analysis";#N/A,#N/A,FALSE,"Test 120 Day Accts";#N/A,#N/A,FALSE,"Tickmarks"}</definedName>
    <definedName name="mmm" hidden="1">{"orixcsc",#N/A,FALSE,"ORIX CSC";"orixcsc2",#N/A,FALSE,"ORIX CSC"}</definedName>
    <definedName name="MMMA" hidden="1">{#N/A,#N/A,FALSE,"Aging Summary";#N/A,#N/A,FALSE,"Ratio Analysis";#N/A,#N/A,FALSE,"Test 120 Day Accts";#N/A,#N/A,FALSE,"Tickmarks"}</definedName>
    <definedName name="mmmm" hidden="1">{"orixcsc",#N/A,FALSE,"ORIX CSC";"orixcsc2",#N/A,FALSE,"ORIX CSC"}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ohn" hidden="1">{#N/A,#N/A,FALSE,"DBK";#N/A,#N/A,FALSE,"102-1";#N/A,#N/A,FALSE,"102-2";#N/A,#N/A,FALSE,"102-447";#N/A,#N/A,FALSE,"441-60"}</definedName>
    <definedName name="monica" hidden="1">{#N/A,#N/A,FALSE,"Calc";#N/A,#N/A,FALSE,"Sensitivity";#N/A,#N/A,FALSE,"LT Earn.Dil.";#N/A,#N/A,FALSE,"Dil. AVP"}</definedName>
    <definedName name="monthly" hidden="1">{"Monthly",#N/A,FALSE,"1.2"}</definedName>
    <definedName name="mvmfm" hidden="1">{"Fiesta Facer Page",#N/A,FALSE,"Q_C_S";"Fiesta Main Page",#N/A,FALSE,"V_L";"Fiesta 95BP Struct",#N/A,FALSE,"StructBP";"Fiesta Post 95BP Struct",#N/A,FALSE,"AdjStructBP"}</definedName>
    <definedName name="nb" hidden="1">#REF!</definedName>
    <definedName name="new_w" hidden="1">{"comps1_1",#N/A,FALSE,"Comps1";"comps1_2",#N/A,FALSE,"Comps1";"comps1_3",#N/A,FALSE,"Comps1";"comps1_4",#N/A,FALSE,"Comps1";"comps1_5",#N/A,FALSE,"Comps1"}</definedName>
    <definedName name="NewRange" hidden="1">#REF!</definedName>
    <definedName name="njklm" hidden="1">{#N/A,#N/A,FALSE,"Assessment";#N/A,#N/A,FALSE,"Staffing";#N/A,#N/A,FALSE,"Hires";#N/A,#N/A,FALSE,"Assumptions"}</definedName>
    <definedName name="njknk" hidden="1">{#N/A,#N/A,FALSE,"Assessment";#N/A,#N/A,FALSE,"Staffing";#N/A,#N/A,FALSE,"Hires";#N/A,#N/A,FALSE,"Assumptions"}</definedName>
    <definedName name="njttf" hidden="1">#REF!</definedName>
    <definedName name="nmcksj" hidden="1">#REF!</definedName>
    <definedName name="nmhui9p" hidden="1">{"VOLVSLY",#N/A,FALSE,"VOLUMI";"NETVSLY",#N/A,FALSE,"NET";"PTAXVSLY",#N/A,FALSE,"PTAX"}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" hidden="1">{#N/A,#N/A,FALSE,"Assessment";#N/A,#N/A,FALSE,"Staffing";#N/A,#N/A,FALSE,"Hires";#N/A,#N/A,FALSE,"Assumptions"}</definedName>
    <definedName name="nnnnnn" hidden="1">#N/A</definedName>
    <definedName name="NO" hidden="1">#N/A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name" hidden="1">{"cash",#N/A,FALSE,"Executive Summary";"overview",#N/A,FALSE,"Executive Summary"}</definedName>
    <definedName name="NUEVO" hidden="1">{#N/A,#N/A,FALSE,"Aging Summary";#N/A,#N/A,FALSE,"Ratio Analysis";#N/A,#N/A,FALSE,"Test 120 Day Accts";#N/A,#N/A,FALSE,"Tickmarks"}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j" hidden="1">{#N/A,#N/A,FALSE,"RGD$";#N/A,#N/A,FALSE,"BG$";#N/A,#N/A,FALSE,"FC$"}</definedName>
    <definedName name="ok" hidden="1">{#N/A,#N/A,FALSE,"P&amp;L-BS-CF"}</definedName>
    <definedName name="okokpk" hidden="1">{#N/A,#N/A,FALSE,"Assessment";#N/A,#N/A,FALSE,"Staffing";#N/A,#N/A,FALSE,"Hires";#N/A,#N/A,FALSE,"Assumptions"}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S" hidden="1">#REF!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rder" hidden="1">#N/A</definedName>
    <definedName name="OrderTable" hidden="1">#REF!</definedName>
    <definedName name="ototo" hidden="1">{#N/A,#N/A,FALSE,"Holding"}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aolo" hidden="1">{"comp1",#N/A,FALSE,"COMPS";"footnotes",#N/A,FALSE,"COMPS"}</definedName>
    <definedName name="PARAGLAS" hidden="1">{#N/A,#N/A,FALSE,"ServLig";#N/A,#N/A,FALSE,"Fact";#N/A,#N/A,FALSE,"Inv";#N/A,#N/A,FALSE,"Anexos"}</definedName>
    <definedName name="pat" hidden="1">{#N/A,#N/A,FALSE,"HIGHNEW";#N/A,#N/A,FALSE,"HIGHOLD";#N/A,#N/A,FALSE,"MTHDET";#N/A,#N/A,FALSE,"ACTDET"}</definedName>
    <definedName name="Payables_3" hidden="1">{"CECons",#N/A,FALSE,"CE"}</definedName>
    <definedName name="Payables_4" hidden="1">{"CECons",#N/A,FALSE,"CE"}</definedName>
    <definedName name="PC" hidden="1">#REF!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èippo" hidden="1">{"CECons",#N/A,FALSE,"CE"}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ter" hidden="1">{#N/A,#N/A,FALSE,"FY97";#N/A,#N/A,FALSE,"FY98";#N/A,#N/A,FALSE,"FY99";#N/A,#N/A,FALSE,"FY00";#N/A,#N/A,FALSE,"FY01"}</definedName>
    <definedName name="pinco" hidden="1">#REF!</definedName>
    <definedName name="pip" hidden="1">{"CECons",#N/A,FALSE,"CE"}</definedName>
    <definedName name="pippo1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pipponio" hidden="1">{"CECons",#N/A,FALSE,"CE"}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hidden="1">{"CECons",#N/A,FALSE,"CE"}</definedName>
    <definedName name="PPVcomparison" hidden="1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LIM_TM" hidden="1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{#N/A,#N/A,TRUE,"Scenari";#N/A,#N/A,TRUE,"Wacc";#N/A,#N/A,TRUE,"DCF";#N/A,#N/A,TRUE,"TV";#N/A,#N/A,TRUE,"Ctrl";#N/A,#N/A,TRUE,"EVA ";#N/A,#N/A,TRUE,"Mista"}</definedName>
    <definedName name="Prezzovolumi2" hidden="1">{#N/A,#N/A,FALSE,"Calc";#N/A,#N/A,FALSE,"Sensitivity";#N/A,#N/A,FALSE,"LT Earn.Dil.";#N/A,#N/A,FALSE,"Dil. AVP"}</definedName>
    <definedName name="ProdForm" hidden="1">#REF!</definedName>
    <definedName name="Product" hidden="1">#REF!</definedName>
    <definedName name="prolinks_1660e2d0401241a28cc8dabeee3118f4" hidden="1">#REF!</definedName>
    <definedName name="prolinks_2b3965c0857642848ff12e7854ce69ac" hidden="1">#REF!</definedName>
    <definedName name="prolinks_90b51a3554f24c1c8647c80fd8fac414" hidden="1">#REF!,#REF!</definedName>
    <definedName name="prolinks_c52b7588ace54e75baa5203b12b92882" hidden="1">#REF!</definedName>
    <definedName name="prolinks_fc25ccfd475547378e534a0748b9c031" hidden="1">#REF!</definedName>
    <definedName name="prout" hidden="1">{"comp1",#N/A,FALSE,"COMPS";"footnotes",#N/A,FALSE,"COMPS"}</definedName>
    <definedName name="PUB_FileID" hidden="1">"L10003502.xls"</definedName>
    <definedName name="PUB_UserID" hidden="1">"DESMONDB"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ecdaze" hidden="1">{"First Page",#N/A,FALSE,"Surfactants LBO";"Second Page",#N/A,FALSE,"Surfactants LBO"}</definedName>
    <definedName name="qagreg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hidden="1">{#N/A,#N/A,FALSE,"ServLig";#N/A,#N/A,FALSE,"Fact";#N/A,#N/A,FALSE,"Inv";#N/A,#N/A,FALSE,"Anexos"}</definedName>
    <definedName name="qqq" hidden="1">#REF!</definedName>
    <definedName name="qqqq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qqqqqq" hidden="1">{#N/A,#N/A,FALSE,"Calc";#N/A,#N/A,FALSE,"Sensitivity";#N/A,#N/A,FALSE,"LT Earn.Dil.";#N/A,#N/A,FALSE,"Dil. AVP"}</definedName>
    <definedName name="qqqqqqqqqqqqqqq" hidden="1">#N/A</definedName>
    <definedName name="qqwetqt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qscfaq" hidden="1">{"First Page",#N/A,FALSE,"Surfactants LBO";"Second Page",#N/A,FALSE,"Surfactants LBO"}</definedName>
    <definedName name="qsd" hidden="1">{#N/A,#N/A,FALSE,"Valuation Assumptions";#N/A,#N/A,FALSE,"Summary";#N/A,#N/A,FALSE,"DCF";#N/A,#N/A,FALSE,"Valuation";#N/A,#N/A,FALSE,"WACC";#N/A,#N/A,FALSE,"UBVH";#N/A,#N/A,FALSE,"Free Cash Flow"}</definedName>
    <definedName name="QSDQS" hidden="1">#REF!</definedName>
    <definedName name="qsqs" hidden="1">{"vue1",#N/A,FALSE,"synthese";"vue2",#N/A,FALSE,"synthese"}</definedName>
    <definedName name="qtq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erty" hidden="1">{#N/A,#N/A,FALSE,"Assessment";#N/A,#N/A,FALSE,"Staffing";#N/A,#N/A,FALSE,"Hires";#N/A,#N/A,FALSE,"Assumptions"}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#N/A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qwtqt" hidden="1">{#N/A,#N/A,FALSE,"Assessment";#N/A,#N/A,FALSE,"Staffing";#N/A,#N/A,FALSE,"Hires";#N/A,#N/A,FALSE,"Assumptions"}</definedName>
    <definedName name="qwtqwy" hidden="1">{#N/A,#N/A,FALSE,"Assessment";#N/A,#N/A,FALSE,"Staffing";#N/A,#N/A,FALSE,"Hires";#N/A,#N/A,FALSE,"Assumptions"}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ngeprimera" hidden="1">{#N/A,#N/A,TRUE,"Cover";#N/A,#N/A,TRUE,"Header (ld)";#N/A,#N/A,TRUE,"T&amp;O By Region";#N/A,#N/A,TRUE,"Region Charts ";#N/A,#N/A,TRUE,"T&amp;O London";#N/A,#N/A,TRUE,"AD Report";#N/A,#N/A,TRUE,"Var by OU"}</definedName>
    <definedName name="RangeSegunda" hidden="1">{#N/A,#N/A,TRUE,"Cover";#N/A,#N/A,TRUE,"Header (ld)";#N/A,#N/A,TRUE,"T&amp;O By Region";#N/A,#N/A,TRUE,"Region Charts ";#N/A,#N/A,TRUE,"T&amp;O London";#N/A,#N/A,TRUE,"AD Report";#N/A,#N/A,TRUE,"Var by OU"}</definedName>
    <definedName name="rangeshort" hidden="1">{#N/A,#N/A,TRUE,"Cover";#N/A,#N/A,TRUE,"Header (eu)";#N/A,#N/A,TRUE,"Region Charts";#N/A,#N/A,TRUE,"T&amp;O By Region";#N/A,#N/A,TRUE,"AD Report"}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CArea" hidden="1">#REF!</definedName>
    <definedName name="RE" hidden="1">{#N/A,#N/A,FALSE,"Automezzi";#N/A,#N/A,FALSE,"Fabbricati";#N/A,#N/A,FALSE,"SOFTWARE";#N/A,#N/A,FALSE,"COSTRUZIONI LEGGERE";#N/A,#N/A,FALSE,"Impianti 10%";#N/A,#N/A,FALSE,"Impianti 12,5%";#N/A,#N/A,FALSE,"Macchine e impianti 15,5%";#N/A,#N/A,FALSE,"Macchine e Impianti 12,5%";#N/A,#N/A,FALSE,"Attrezzature 25%";#N/A,#N/A,FALSE,"Attrezzatura 35%";#N/A,#N/A,FALSE,"Macchine ufficio elettroniche";#N/A,#N/A,FALSE,"Mobili e arredi";#N/A,#N/A,FALSE,"Mobili officina"}</definedName>
    <definedName name="red" hidden="1">{#N/A,#N/A,FALSE,"ACQ_GRAPHS";#N/A,#N/A,FALSE,"T_1 GRAPHS";#N/A,#N/A,FALSE,"T_2 GRAPHS";#N/A,#N/A,FALSE,"COMB_GRAPHS"}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geg" hidden="1">{"general",#N/A,FALSE,"Assumptions"}</definedName>
    <definedName name="regrg" hidden="1">{"comp1",#N/A,FALSE,"COMPS";"footnotes",#N/A,FALSE,"COMPS"}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hidden="1">{#N/A,#N/A,FALSE,"Aging Summary";#N/A,#N/A,FALSE,"Ratio Analysis";#N/A,#N/A,FALSE,"Test 120 Day Accts";#N/A,#N/A,FALSE,"Tickmarks"}</definedName>
    <definedName name="rentabilidade" hidden="1">{#N/A,#N/A,TRUE,"SumExec";#N/A,#N/A,TRUE,"PrjResM";#N/A,#N/A,TRUE,"PrjResDesv";#N/A,#N/A,TRUE,"PlTes (1S)";#N/A,#N/A,TRUE,"PlTes";#N/A,#N/A,TRUE,"FlCxDesv";#N/A,#N/A,TRUE,"Bal";#N/A,#N/A,TRUE,"Rácios"}</definedName>
    <definedName name="rep" hidden="1">{#N/A,#N/A,FALSE,"COVER";#N/A,#N/A,FALSE,"VALUATION";#N/A,#N/A,FALSE,"FORECAST";#N/A,#N/A,FALSE,"FY ANALYSIS ";#N/A,#N/A,FALSE," HY ANALYSIS"}</definedName>
    <definedName name="RepQ_TOTALE" hidden="1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rgfefg" hidden="1">#REF!</definedName>
    <definedName name="RESERVED_DATA" hidden="1">#REF!</definedName>
    <definedName name="resources" hidden="1">{#N/A,#N/A,FALSE,"Assessment";#N/A,#N/A,FALSE,"Staffing";#N/A,#N/A,FALSE,"Hires";#N/A,#N/A,FALSE,"Assumptions"}</definedName>
    <definedName name="reuer" hidden="1">{#N/A,#N/A,FALSE,"Assessment";#N/A,#N/A,FALSE,"Staffing";#N/A,#N/A,FALSE,"Hires";#N/A,#N/A,FALSE,"Assumptions"}</definedName>
    <definedName name="Revision" hidden="1">{#N/A,#N/A,FALSE,"Aging Summary";#N/A,#N/A,FALSE,"Ratio Analysis";#N/A,#N/A,FALSE,"Test 120 Day Accts";#N/A,#N/A,FALSE,"Tickmarks"}</definedName>
    <definedName name="revision1" hidden="1">4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q" hidden="1">{"vue1",#N/A,FALSE,"synthese";"vue2",#N/A,FALSE,"synthese"}</definedName>
    <definedName name="reztetrert" hidden="1">{"comps",#N/A,FALSE,"HANDPACK";"footnotes",#N/A,FALSE,"HANDPACK"}</definedName>
    <definedName name="REZTEZRT" hidden="1">#REF!</definedName>
    <definedName name="rfftcf" hidden="1">{#N/A,#N/A,FALSE,"Assessment";#N/A,#N/A,FALSE,"Staffing";#N/A,#N/A,FALSE,"Hires";#N/A,#N/A,FALSE,"Assumptions"}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fag" hidden="1">{"comps2",#N/A,FALSE,"AERO";"footnotes",#N/A,FALSE,"AERO"}</definedName>
    <definedName name="rgweg" hidden="1">{#N/A,#N/A,TRUE,"Cover Total";#N/A,#N/A,TRUE,"Highlights";#N/A,#N/A,TRUE,"VO Opex";#N/A,#N/A,TRUE,"IT";#N/A,#N/A,TRUE,"NTW";#N/A,#N/A,TRUE,"CRM";#N/A,#N/A,TRUE,"MKTG";#N/A,#N/A,TRUE,"MKTG";#N/A,#N/A,TRUE,"Distribution";#N/A,#N/A,TRUE,"no oper";#N/A,#N/A,TRUE,"Reg HO GP&amp;S"}</definedName>
    <definedName name="rgwrg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rii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riir" hidden="1">{"Insurance",#N/A,FALSE,"Profitable Growth by Unit"}</definedName>
    <definedName name="riitr" hidden="1">{#N/A,#N/A,FALSE,"Assessment";#N/A,#N/A,FALSE,"Staffing";#N/A,#N/A,FALSE,"Hires";#N/A,#N/A,FALSE,"Assumptions"}</definedName>
    <definedName name="rir" hidden="1">{#N/A,#N/A,FALSE,"Assessment";#N/A,#N/A,FALSE,"Staffing";#N/A,#N/A,FALSE,"Hires";#N/A,#N/A,FALSE,"Assumptions"}</definedName>
    <definedName name="rit7i" hidden="1">{"outline",#N/A,FALSE,"6+6_outline"}</definedName>
    <definedName name="rity" hidden="1">{#N/A,#N/A,FALSE,"Ipotesi comuni"}</definedName>
    <definedName name="rityir" hidden="1">{#N/A,#N/A,FALSE,"Assumptions";#N/A,#N/A,FALSE,"DNP Expense Summary";#N/A,#N/A,FALSE,"Sensitivity Analysis"}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A" hidden="1">{#N/A,#N/A,FALSE,"P&amp;L"}</definedName>
    <definedName name="Roass" hidden="1">{#N/A,#N/A,FALSE,"P&amp;L"}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hidden="1">{"DCF",#N/A,FALSE,"CF"}</definedName>
    <definedName name="roto" hidden="1">{#N/A,#N/A,FALSE,"Assessment";#N/A,#N/A,FALSE,"Staffing";#N/A,#N/A,FALSE,"Hires";#N/A,#N/A,FALSE,"Assumptions"}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" hidden="1">#REF!</definedName>
    <definedName name="rst" hidden="1">#REF!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eue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rtir" hidden="1">{#N/A,#N/A,FALSE,"Assessment";#N/A,#N/A,FALSE,"Staffing";#N/A,#N/A,FALSE,"Hires";#N/A,#N/A,FALSE,"Assumptions"}</definedName>
    <definedName name="rtureu" hidden="1">{#N/A,#N/A,FALSE,"Assessment";#N/A,#N/A,FALSE,"Staffing";#N/A,#N/A,FALSE,"Hires";#N/A,#N/A,FALSE,"Assumptions"}</definedName>
    <definedName name="rty" hidden="1">{#N/A,#N/A,TRUE,"Pro Forma";#N/A,#N/A,TRUE,"PF_Bal";#N/A,#N/A,TRUE,"PF_INC";#N/A,#N/A,TRUE,"CBE";#N/A,#N/A,TRUE,"SWK"}</definedName>
    <definedName name="rtyjj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ru" hidden="1">{"outline",#N/A,FALSE,"6+6_outline"}</definedName>
    <definedName name="rwg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rwgw" hidden="1">{"3_9profit&amp;loss",#N/A,FALSE,"3+9 fsct 99_2000"}</definedName>
    <definedName name="rwr" hidden="1">#REF!</definedName>
    <definedName name="rwtgwe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Rwvu.Page1." hidden="1">#REF!</definedName>
    <definedName name="Rwvu.Page2." hidden="1">#REF!</definedName>
    <definedName name="Rwvu.Page3." hidden="1">#REF!</definedName>
    <definedName name="Rwvu.Page4." hidden="1">#REF!</definedName>
    <definedName name="Rwvu.RDOTOT." hidden="1">#REF!,#REF!</definedName>
    <definedName name="Rwvu.sintesi." hidden="1">#REF!,#REF!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ir" hidden="1">{#N/A,#N/A,FALSE,"Monthly Rate By Activity";#N/A,#N/A,FALSE,"Hourly Rate By Activity";#N/A,#N/A,FALSE,"Monthly Rate By Custom Resource";#N/A,#N/A,FALSE,"Hourly Rate By Custom Resource"}</definedName>
    <definedName name="ryiri" hidden="1">{#N/A,#N/A,FALSE,"Assessment";#N/A,#N/A,FALSE,"Staffing";#N/A,#N/A,FALSE,"Hires";#N/A,#N/A,FALSE,"Assumptions"}</definedName>
    <definedName name="ryitri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rywwy" hidden="1">{#N/A,#N/A,FALSE,"Assessment";#N/A,#N/A,FALSE,"Staffing";#N/A,#N/A,FALSE,"Hires";#N/A,#N/A,FALSE,"Assumptions"}</definedName>
    <definedName name="S_AcctDes" hidden="1">#REF!</definedName>
    <definedName name="S_Adjust" hidden="1">#REF!</definedName>
    <definedName name="S_AJE_Tot" hidden="1">#REF!</definedName>
    <definedName name="S_CompNum" hidden="1">#REF!</definedName>
    <definedName name="S_CY_Beg" hidden="1">#REF!</definedName>
    <definedName name="S_CY_End" hidden="1">#REF!</definedName>
    <definedName name="S_Diff_Amt" hidden="1">#REF!</definedName>
    <definedName name="S_Diff_Pct" hidden="1">#REF!</definedName>
    <definedName name="S_GrpNum" hidden="1">#REF!</definedName>
    <definedName name="S_PY_End" hidden="1">#REF!</definedName>
    <definedName name="S_RJE_Tot" hidden="1">#REF!</definedName>
    <definedName name="S_RowNum" hidden="1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af" hidden="1">{"Insurance",#N/A,FALSE,"Profitable Growth by Unit"}</definedName>
    <definedName name="saf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SAPBEXbbsBack" hidden="1">"xSAPtemp1954.xls"</definedName>
    <definedName name="SAPBEXdnldView" hidden="1">"BCQEGC52ILWB2JV8YRV5X90MF"</definedName>
    <definedName name="SAPBEXhrIndnt" hidden="1">1</definedName>
    <definedName name="SAPBEXrevision" hidden="1">4</definedName>
    <definedName name="SAPBEXsysID" hidden="1">"BWE"</definedName>
    <definedName name="SAPBEXwbID" hidden="1">"4I710YM9FQPM3JTRV2TJI848S"</definedName>
    <definedName name="SAPFuncF4Help" hidden="1">Main.SAPF4Help()</definedName>
    <definedName name="SAPsysID" hidden="1">"708C5W7SBKP804JT78WJ0JNKI"</definedName>
    <definedName name="SAPwbID" hidden="1">"ARS"</definedName>
    <definedName name="sbgsdgfgbb" hidden="1">#REF!</definedName>
    <definedName name="scadenza_deb" hidden="1">{#N/A,#N/A,FALSE,"P&amp;L-BS-CF"}</definedName>
    <definedName name="sche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COSTAMENTI" hidden="1">{#N/A,#N/A,FALSE,"SIL";#N/A,#N/A,FALSE,"""S""-SAL";#N/A,#N/A,FALSE,"SAL-SIL";#N/A,#N/A,FALSE,"INCASSI";#N/A,#N/A,FALSE,"S-SAL-SIL";#N/A,#N/A,FALSE,"SIL-SAL Sche-Dett";#N/A,#N/A,FALSE,"Fatturato";#N/A,#N/A,FALSE,"Produz-Contabilizz.";#N/A,#N/A,FALSE,"Attrib. Ricavi";#N/A,#N/A,FALSE,"GALL-TOT";#N/A,#N/A,FALSE,"GALL-DIR";#N/A,#N/A,FALSE,"GALL-AFF"}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" hidden="1">{#N/A,#N/A,FALSE,"Assessment";#N/A,#N/A,FALSE,"Staffing";#N/A,#N/A,FALSE,"Hires";#N/A,#N/A,FALSE,"Assumptions"}</definedName>
    <definedName name="sdc" hidden="1">{"summary1",#N/A,TRUE,"Comps";"summary2",#N/A,TRUE,"Comps";"summary3",#N/A,TRUE,"Comps"}</definedName>
    <definedName name="sdfaf" hidden="1">{#N/A,#N/A,FALSE,"Assessment";#N/A,#N/A,FALSE,"Staffing";#N/A,#N/A,FALSE,"Hires";#N/A,#N/A,FALSE,"Assumptions"}</definedName>
    <definedName name="sdfe" hidden="1">#REF!</definedName>
    <definedName name="sdfgdsf" hidden="1">#REF!</definedName>
    <definedName name="SDFGFG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r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fxd" hidden="1">{#N/A,#N/A,FALSE,"Assessment";#N/A,#N/A,FALSE,"Staffing";#N/A,#N/A,FALSE,"Hires";#N/A,#N/A,FALSE,"Assumptions"}</definedName>
    <definedName name="sdgdgdf" hidden="1">{"comp",#N/A,FALSE,"SPEC";"footnotes",#N/A,FALSE,"SPEC"}</definedName>
    <definedName name="sdgsg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sdhdhfdfhh" hidden="1">{#N/A,#N/A,FALSE,"Balance Sheet";#N/A,#N/A,FALSE,"Income Statement";#N/A,#N/A,FALSE,"Changes in Financial Position"}</definedName>
    <definedName name="sdsd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dvsfdvfdsb" hidden="1">#REF!</definedName>
    <definedName name="se" hidden="1">{"consolidated",#N/A,FALSE,"Sheet1";"cms",#N/A,FALSE,"Sheet1";"fse",#N/A,FALSE,"Sheet1"}</definedName>
    <definedName name="SECOND" hidden="1">{#N/A,#N/A,FALSE,"9507AREC";#N/A,#N/A,FALSE,"9507BREC";#N/A,#N/A,FALSE,"9507CREC";#N/A,#N/A,FALSE,"9507DREC";#N/A,#N/A,FALSE,"9507EREC";#N/A,#N/A,FALSE,"9507FREC"}</definedName>
    <definedName name="sedr" hidden="1">{#N/A,#N/A,FALSE,"Assessment";#N/A,#N/A,FALSE,"Staffing";#N/A,#N/A,FALSE,"Hires";#N/A,#N/A,FALSE,"Assumptions"}</definedName>
    <definedName name="see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sefs" hidden="1">{"werbung",#N/A,FALSE,"GuV9900-0399";"betrieb",#N/A,FALSE,"GuV9900-0399";"personal",#N/A,FALSE,"GuV9900-0399";"tvg",#N/A,FALSE,"GuV9900-0399";"verwaltung",#N/A,FALSE,"GuV9900-0399"}</definedName>
    <definedName name="sefsef" hidden="1">{"werbung",#N/A,FALSE,"GuV9900-0399";"betrieb",#N/A,FALSE,"GuV9900-0399";"personal",#N/A,FALSE,"GuV9900-0399";"tvg",#N/A,FALSE,"GuV9900-0399";"verwaltung",#N/A,FALSE,"GuV9900-0399"}</definedName>
    <definedName name="sem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seme" hidden="1">{#N/A,#N/A,FALSE,"P&amp;L"}</definedName>
    <definedName name="sencount" hidden="1">1</definedName>
    <definedName name="s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s" hidden="1">{"RESUMEN",#N/A,FALSE,"RESUMEN";"RESUMEN_MARG",#N/A,FALSE,"RESUMEN"}</definedName>
    <definedName name="sfa" hidden="1">{#N/A,#N/A,FALSE,"Assessment";#N/A,#N/A,FALSE,"Staffing";#N/A,#N/A,FALSE,"Hires";#N/A,#N/A,FALSE,"Assumptions"}</definedName>
    <definedName name="sfbgsfbgsfbg" hidden="1">#REF!</definedName>
    <definedName name="sfd" hidden="1">{#N/A,#N/A,FALSE,"Hoja1";#N/A,#N/A,FALSE,"Hoja2"}</definedName>
    <definedName name="sfdfsaf" hidden="1">{#N/A,#N/A,FALSE,"Assessment";#N/A,#N/A,FALSE,"Staffing";#N/A,#N/A,FALSE,"Hires";#N/A,#N/A,FALSE,"Assumptions"}</definedName>
    <definedName name="SFDGDSG" hidden="1">#REF!</definedName>
    <definedName name="sfe" hidden="1">{"werbung",#N/A,FALSE,"GuV9900-0399";"betrieb",#N/A,FALSE,"GuV9900-0399";"personal",#N/A,FALSE,"GuV9900-0399";"tvg",#N/A,FALSE,"GuV9900-0399";"verwaltung",#N/A,FALSE,"GuV9900-0399"}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jne" hidden="1">{"werbung",#N/A,FALSE,"GuV9900-0399";"betrieb",#N/A,FALSE,"GuV9900-0399";"personal",#N/A,FALSE,"GuV9900-0399";"tvg",#N/A,FALSE,"GuV9900-0399";"verwaltung",#N/A,FALSE,"GuV9900-0399"}</definedName>
    <definedName name="sfq" hidden="1">{#N/A,#N/A,FALSE,"Calc";#N/A,#N/A,FALSE,"Sensitivity";#N/A,#N/A,FALSE,"LT Earn.Dil.";#N/A,#N/A,FALSE,"Dil. AVP"}</definedName>
    <definedName name="sfs" hidden="1">{#N/A,#N/A,FALSE,"model"}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fuofspf" hidden="1">#N/A</definedName>
    <definedName name="sfwsh" hidden="1">{"fcst6_6",#N/A,FALSE,"6+6_outline"}</definedName>
    <definedName name="sgdg" hidden="1">{#N/A,#N/A,FALSE,"Calc";#N/A,#N/A,FALSE,"Sensitivity";#N/A,#N/A,FALSE,"LT Earn.Dil.";#N/A,#N/A,FALSE,"Dil. AVP"}</definedName>
    <definedName name="sgf" hidden="1">{#N/A,#N/A,TRUE,"financial";#N/A,#N/A,TRUE,"plants"}</definedName>
    <definedName name="sgh" hidden="1">{#N/A,#N/A,TRUE,"Pro Forma";#N/A,#N/A,TRUE,"PF_Bal";#N/A,#N/A,TRUE,"PF_INC";#N/A,#N/A,TRUE,"CBE";#N/A,#N/A,TRUE,"SWK"}</definedName>
    <definedName name="sgsx" hidden="1">{"consolidated",#N/A,FALSE,"Sheet1";"cms",#N/A,FALSE,"Sheet1";"fse",#N/A,FALSE,"Sheet1"}</definedName>
    <definedName name="sheet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SHEET12" hidden="1">#REF!</definedName>
    <definedName name="SHEET13" hidden="1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pping" hidden="1">{#N/A,#N/A,FALSE,"ServLig";#N/A,#N/A,FALSE,"Fact";#N/A,#N/A,FALSE,"Inv";#N/A,#N/A,FALSE,"Anexos"}</definedName>
    <definedName name="short" hidden="1">#REF!</definedName>
    <definedName name="shortreportwhy" hidden="1">{#N/A,#N/A,TRUE,"Cover";#N/A,#N/A,TRUE,"Header (eu)";#N/A,#N/A,TRUE,"Region Charts";#N/A,#N/A,TRUE,"T&amp;O By Region";#N/A,#N/A,TRUE,"AD Report"}</definedName>
    <definedName name="SIG_AA_TITLECOL" hidden="1">#REF!</definedName>
    <definedName name="SIG_AA_TITLELINE" hidden="1">#REF!</definedName>
    <definedName name="Simone" hidden="1">{#N/A,#N/A,FALSE,"P&amp;L-BS-CF"}</definedName>
    <definedName name="SIO130RepQ_TOTALE" hidden="1">#REF!</definedName>
    <definedName name="skjfe" hidden="1">{"werbung",#N/A,FALSE,"GuV9900-0399";"betrieb",#N/A,FALSE,"GuV9900-0399";"personal",#N/A,FALSE,"GuV9900-0399";"tvg",#N/A,FALSE,"GuV9900-0399";"verwaltung",#N/A,FALSE,"GuV9900-0399"}</definedName>
    <definedName name="skjfiej" hidden="1">{"werbung",#N/A,FALSE,"GuV9900-0399";"betrieb",#N/A,FALSE,"GuV9900-0399";"personal",#N/A,FALSE,"GuV9900-0399";"tvg",#N/A,FALSE,"GuV9900-0399";"verwaltung",#N/A,FALSE,"GuV9900-0399"}</definedName>
    <definedName name="Smlouvy" hidden="1">{"celkový rozpočet - detail",#N/A,FALSE,"Aktualizace č. 1"}</definedName>
    <definedName name="SnecmaFAT" hidden="1">{#N/A,#N/A,TRUE,"Pro Forma";#N/A,#N/A,TRUE,"PF_Bal";#N/A,#N/A,TRUE,"PF_INC";#N/A,#N/A,TRUE,"CBE";#N/A,#N/A,TRUE,"SWK"}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tri" hidden="1">1000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smp" hidden="1">2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pecialPrice" hidden="1">#REF!</definedName>
    <definedName name="sq" hidden="1">{"vue1",#N/A,FALSE,"synthese";"vue2",#N/A,FALSE,"synthese"}</definedName>
    <definedName name="srad" hidden="1">{#N/A,#N/A,FALSE,"Aging Summary";#N/A,#N/A,FALSE,"Ratio Analysis";#N/A,#N/A,FALSE,"Test 120 Day Accts";#N/A,#N/A,FALSE,"Tickmarks"}</definedName>
    <definedName name="srth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ss" hidden="1">{#N/A,#N/A,FALSE,"P&amp;L-BS-CF"}</definedName>
    <definedName name="ssd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sss" hidden="1">{#N/A,#N/A,FALSE,"Calc";#N/A,#N/A,FALSE,"Sensitivity";#N/A,#N/A,FALSE,"LT Earn.Dil.";#N/A,#N/A,FALSE,"Dil. AVP"}</definedName>
    <definedName name="ssssss" hidden="1">{#N/A,#N/A,FALSE,"Assessment";#N/A,#N/A,FALSE,"Staffing";#N/A,#N/A,FALSE,"Hires";#N/A,#N/A,FALSE,"Assumptions"}</definedName>
    <definedName name="sssssss" hidden="1">{"VAR.VOLUMI",#N/A,FALSE,"VAR.VOLUMI";"STIMA",#N/A,FALSE,"STIMA";"QUARTER",#N/A,FALSE,"QUARTER"}</definedName>
    <definedName name="ssssssss" hidden="1">#N/A</definedName>
    <definedName name="ssssssssssss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st" hidden="1">{#N/A,#N/A,FALSE,"Aging Summary";#N/A,#N/A,FALSE,"Ratio Analysis";#N/A,#N/A,FALSE,"Test 120 Day Accts";#N/A,#N/A,FALSE,"Tickmarks"}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rt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gsg" hidden="1">{"Print Summary",#N/A,FALSE,"Bal_Graphs";"Print Summary",#N/A,FALSE,"DCF";"Print Summary",#N/A,FALSE,"Graphs";"Print Summary",#N/A,FALSE,"Summary"}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ezia" hidden="1">{"VAR.VOLUMI",#N/A,FALSE,"VAR.VOLUMI";"STIMA",#N/A,FALSE,"STIMA";"QUARTER",#N/A,FALSE,"QUARTER"}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qwswswswqw" hidden="1">{#N/A,#N/A,FALSE,"Trading-Mult ";#N/A,#N/A,FALSE,"M&amp;A info"}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Page4." hidden="1">#REF!</definedName>
    <definedName name="Swvu.sintesi." hidden="1">#REF!</definedName>
    <definedName name="Swvu.summary1." hidden="1">#REF!</definedName>
    <definedName name="Swvu.summary2." hidden="1">#REF!</definedName>
    <definedName name="Swvu.summary3." hidden="1">#REF!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zzz" hidden="1">{#N/A,#N/A,FALSE,"P&amp;L"}</definedName>
    <definedName name="szzzs" hidden="1">{#N/A,#N/A,FALSE,"P&amp;L"}</definedName>
    <definedName name="Tabele" hidden="1">{#N/A,#N/A,FALSE,"model"}</definedName>
    <definedName name="tabla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tabla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tbl_ProdInfo" hidden="1">#REF!</definedName>
    <definedName name="tdyj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rue" hidden="1">{#N/A,#N/A,FALSE,"Assessment";#N/A,#N/A,FALSE,"Staffing";#N/A,#N/A,FALSE,"Hires";#N/A,#N/A,FALSE,"Assumptions"}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TextRefCopyRangeCount" hidden="1">12</definedName>
    <definedName name="tftyfgh" hidden="1">{#N/A,#N/A,FALSE,"Assessment";#N/A,#N/A,FALSE,"Staffing";#N/A,#N/A,FALSE,"Hires";#N/A,#N/A,FALSE,"Assumptions"}</definedName>
    <definedName name="tg" hidden="1">#REF!</definedName>
    <definedName name="tgh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na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Tipologia">'[1]TIP-Tempi'!$A$2:$A$13</definedName>
    <definedName name="tiuiiii" hidden="1">{#N/A,#N/A,TRUE,"Scenari";#N/A,#N/A,TRUE,"Wacc";#N/A,#N/A,TRUE,"DCF";#N/A,#N/A,TRUE,"TV";#N/A,#N/A,TRUE,"Ctrl";#N/A,#N/A,TRUE,"EVA ";#N/A,#N/A,TRUE,"Mista"}</definedName>
    <definedName name="TM1_COPIA_ACQ_CICLI_src" hidden="1">"ACQ_CICLI!$AW$1:$CT$85"</definedName>
    <definedName name="TM1_COPIA_ACQ_ELEN_src" hidden="1">"ACQ_ELEN!$T$1:$AW$24"</definedName>
    <definedName name="TM1_COPIA_ACQ_PGOL_src" hidden="1">"ACQ_PGOL!$T$1:$AL$24"</definedName>
    <definedName name="TM1_COPIA_ACQ_PPG_src" hidden="1">"ACQ_PPG!$T$1:$AK$23"</definedName>
    <definedName name="TM1_COPIA_ACQ_PUB_src" hidden="1">"ACQ_PUB!$AO$1:$BQ$341"</definedName>
    <definedName name="TM1_COPIA_ACQ_SOL_src" hidden="1">"ACQ_SOL!$AW$1:$CS$64"</definedName>
    <definedName name="TM1_COPIA_ACQCARTA_src" hidden="1">"ACQCARTA!$AY$1:$CT$121"</definedName>
    <definedName name="TM1_COPIA_AG_EFF_src" hidden="1">"AG_EFF!$AP$1:$BI$26"</definedName>
    <definedName name="TM1_COPIA_ALF_m._src" hidden="1">"ALF_m.!$AZ$1:$CW$122"</definedName>
    <definedName name="TM1_COPIA_ALF_src" hidden="1">"ALF!$AX$1:$CR$206"</definedName>
    <definedName name="TM1_COPIA_ALF_TD_PF_src" hidden="1">"ALF_TD_PF!$AQ$1:$CE$201"</definedName>
    <definedName name="TM1_COPIA_ALF_TD_src" hidden="1">"ALF_TD!$AQ$1:$CD$200"</definedName>
    <definedName name="TM1_COPIA_AMM_src" hidden="1">"AMM!$AZ$1:$CX$149"</definedName>
    <definedName name="TM1_COPIA_ANN_m._src" hidden="1">"ANN_m.!$AZ$1:$CW$122"</definedName>
    <definedName name="TM1_COPIA_ANN_src" hidden="1">"ANN!$AX$1:$CR$206"</definedName>
    <definedName name="TM1_COPIA_B_BIANCO_src" hidden="1">"B_BIANCO!$AX$1:$CS$202"</definedName>
    <definedName name="TM1_COPIA_B_GIALLO_src" hidden="1">"B_GIALLO!$AX$1:$CR$206"</definedName>
    <definedName name="TM1_COPIA_CCOM_src" hidden="1">"CCOM!$AW$1:$CT$85"</definedName>
    <definedName name="TM1_COPIA_CCOM_TD_src" hidden="1">"CCOM_TD!$AU$3:$CJ$88"</definedName>
    <definedName name="TM1_COPIA_CECON_src" hidden="1">"CECON!$AX$1:$CS$91"</definedName>
    <definedName name="TM1_COPIA_CECON_TD_PF_src" hidden="1">"CECON_TD_PF!$AV$2:$CK$100"</definedName>
    <definedName name="TM1_COPIA_CECON_TD_src" hidden="1">"CECON_TD!$AX$1:$CL$91"</definedName>
    <definedName name="TM1_COPIA_CGEN_src" hidden="1">"CGEN!$AX$1:$CR$140"</definedName>
    <definedName name="TM1_COPIA_CGEN_TD_src" hidden="1">"CGEN_TD!$AT$2:$CH$120"</definedName>
    <definedName name="TM1_COPIA_CIND_src" hidden="1">"CIND!$AX$1:$CT$88"</definedName>
    <definedName name="TM1_COPIA_CIND_TD_src" hidden="1">"CIND_TD!$AT$1:$CI$83"</definedName>
    <definedName name="TM1_COPIA_CINDCARTA_src" hidden="1">"CINDCARTA!$AX$1:$CT$72"</definedName>
    <definedName name="TM1_COPIA_CL_ACQ_CICLI_src" hidden="1">"CL_ACQ_CICLI!$AX$1:$CS$83"</definedName>
    <definedName name="TM1_COPIA_CL_ACQ_SOL_src" hidden="1">"CL_ACQ_SOL!$AW$1:$CS$64"</definedName>
    <definedName name="TM1_COPIA_CO_DDI_LY_src" hidden="1">"CO_DDI_LY!$AV$2:$CF$204"</definedName>
    <definedName name="TM1_COPIA_CO_DDI_src" hidden="1">"CO_DDI!$AT$13:$CF$195"</definedName>
    <definedName name="TM1_COPIA_COM_COM_COSTI_TD_src" hidden="1">"COM_COM_COSTI_TD!$AR$1:$CE$189"</definedName>
    <definedName name="TM1_COPIA_COM_COM_src" hidden="1">"COM_COM!$AX$4:$CS$188"</definedName>
    <definedName name="TM1_COPIA_COM_COM_TOT_src" hidden="1">"COM_COM_TOT!$AW$1:$CT$329"</definedName>
    <definedName name="TM1_COPIA_COM_IND_src" hidden="1">"COM_IND!$AX$1:$CT$97"</definedName>
    <definedName name="TM1_COPIA_COM_IND_TD_src" hidden="1">"COM_IND_TD!$AS$1:$CF$96"</definedName>
    <definedName name="TM1_COPIA_COM_IND_TOT_src" hidden="1">"COM_IND_TOT!$AY$1:$CU$148"</definedName>
    <definedName name="TM1_COPIA_COM_IT_COSTI_TD_src" hidden="1">"COM_IT_COSTI_TD!$AR$1:$CE$229"</definedName>
    <definedName name="TM1_COPIA_COM_IT_src" hidden="1">"COM_IT!$AX$1:$CT$227"</definedName>
    <definedName name="TM1_COPIA_COM_IT_TOT_src" hidden="1">"COM_IT_TOT!$AX$1:$CT$398"</definedName>
    <definedName name="TM1_COPIA_COM_IT_TOT_TD_src" hidden="1">"COM_IT_TOT_TD!$AR$1:$CD$393"</definedName>
    <definedName name="TM1_COPIA_CONSUMI_src" hidden="1">"CONSUMI!$F$48:$AT$79"</definedName>
    <definedName name="TM1_COPIA_controllo_src" hidden="1">"controllo!$D$2:$E$7"</definedName>
    <definedName name="TM1_COPIA_CPERS_EFF_src" hidden="1">"CPERS_EFF!$T$1:$AR$50"</definedName>
    <definedName name="TM1_COPIA_CPERS_src" hidden="1">"CPERS!$AX$1:$CT$84"</definedName>
    <definedName name="TM1_COPIA_CREDCO_src" hidden="1">"CREDCO!$AY$1:$CS$93"</definedName>
    <definedName name="TM1_COPIA_CSTRUT_src" hidden="1">"CSTRUT!$AW$1:$CT$187"</definedName>
    <definedName name="TM1_COPIA_EBITDA_PROD_src" hidden="1">"EBITDA_PROD!$AX$1:$CS$174"</definedName>
    <definedName name="TM1_COPIA_EBITDA_PROD_TD_src" hidden="1">"EBITDA_PROD_TD!$AQ$1:$CE$174"</definedName>
    <definedName name="TM1_COPIA_EUR_m._src" hidden="1">"EUR_m.!$AZ$1:$CW$122"</definedName>
    <definedName name="TM1_COPIA_EUR_src" hidden="1">"EUR!$AX$1:$CR$206"</definedName>
    <definedName name="TM1_COPIA_EUR_TD_src" hidden="1">"EUR_TD!$AQ$1:$CD$195"</definedName>
    <definedName name="TM1_COPIA_FONDI_1_src" hidden="1">"FONDI_1!$AX$1:$CS$84"</definedName>
    <definedName name="TM1_COPIA_FONDI_2_src" hidden="1">"FONDI_2!$AY$1:$CS$93"</definedName>
    <definedName name="TM1_COPIA_GPM_m._src" hidden="1">"GPM_m.!$AZ$1:$CW$122"</definedName>
    <definedName name="TM1_COPIA_GPM_src" hidden="1">"GPM!$AX$1:$CR$206"</definedName>
    <definedName name="TM1_COPIA_GPM_TD_src" hidden="1">"GPM_TD!$AQ$1:$CD$195"</definedName>
    <definedName name="TM1_COPIA_IMMOB_src" hidden="1">"IMMOB!$AX$1:$CT$121"</definedName>
    <definedName name="TM1_COPIA_IMMOBTOT_src" hidden="1">"IMMOBTOT!$AX$1:$CT$170"</definedName>
    <definedName name="TM1_COPIA_INV_IT_src" hidden="1">"INV_IT!$AX$1:$CT$211"</definedName>
    <definedName name="TM1_COPIA_INV_IT_TD_src" hidden="1">"INV_IT_TD!$AQ$1:$CE$212"</definedName>
    <definedName name="TM1_COPIA_INV_src" hidden="1">"INV!$AX$2:$CT$119"</definedName>
    <definedName name="TM1_COPIA_INV_TD_src" hidden="1">"INV_TD!$AQ$1:$CF$125"</definedName>
    <definedName name="TM1_COPIA_LAVIND_src" hidden="1">"LAVIND!$AW$1:$CG$48"</definedName>
    <definedName name="TM1_COPIA_P.E._src" hidden="1">"P.E.!$U$10:$AO$34"</definedName>
    <definedName name="TM1_COPIA_PBO_m._src" hidden="1">"PBO_m.!$AZ$1:$CW$122"</definedName>
    <definedName name="TM1_COPIA_PBO_src" hidden="1">"PBO!$AX$1:$CR$206"</definedName>
    <definedName name="TM1_COPIA_PBO_TD_src" hidden="1">"PBO_TD!$AQ$1:$CD$190"</definedName>
    <definedName name="TM1_COPIA_PBOL_m._src" hidden="1">"PBOL_m.!$AZ$1:$CW$122"</definedName>
    <definedName name="TM1_COPIA_PBOL_src" hidden="1">"PBOL!$AX$1:$CR$206"</definedName>
    <definedName name="TM1_COPIA_PERS_INCR_src" hidden="1">"PERS_INCR!$T$1:$AS$32"</definedName>
    <definedName name="TM1_COPIA_PG_m._src" hidden="1">"PG_m.!$AZ$1:$CW$122"</definedName>
    <definedName name="TM1_COPIA_PG_src" hidden="1">"PG!$AX$1:$CR$206"</definedName>
    <definedName name="TM1_COPIA_PG_TD_PF_src" hidden="1">"PG_TD_PF!$AQ$1:$CE$204"</definedName>
    <definedName name="TM1_COPIA_PG_TD_src" hidden="1">"PG_TD!$AQ$1:$CF$206"</definedName>
    <definedName name="TM1_COPIA_PGPRO_m._src" hidden="1">"PGPRO_m.!$AZ$1:$CW$122"</definedName>
    <definedName name="TM1_COPIA_PGPRO_src" hidden="1">"PGPRO!$AX$1:$CR$206"</definedName>
    <definedName name="TM1_COPIA_PGPRO_TD_src" hidden="1">"PGPRO_TD!$AQ$1:$CD$191"</definedName>
    <definedName name="TM1_COPIA_PIANO_src" hidden="1">"PIANO!$A$1:$AG$63"</definedName>
    <definedName name="TM1_COPIA_PPG_m._src" hidden="1">"PPG_m.!$AZ$1:$CW$122"</definedName>
    <definedName name="TM1_COPIA_PPG_src" hidden="1">"PPG!$AX$1:$CR$206"</definedName>
    <definedName name="TM1_COPIA_PPG_TD_src" hidden="1">"PPG_TD!$AQ$1:$CD$195"</definedName>
    <definedName name="TM1_COPIA_PROV_DIV_src" hidden="1">"PROV_DIV!$AZ$1:$CW$122"</definedName>
    <definedName name="TM1_COPIA_Provv_RicL_VGC_src" hidden="1">"Provv_RicL_VGC!$AY$1:$CR$121"</definedName>
    <definedName name="TM1_COPIA_Provv_RicL_VJ_src" hidden="1">"Provv_RicL_VJ!$AY$1:$CR$117"</definedName>
    <definedName name="TM1_COPIA_Provv_RicL_VT_src" hidden="1">"Provv_RicL_VT!$AX$1:$CS$114"</definedName>
    <definedName name="TM1_COPIA_Provv_RicP_DDI_src" hidden="1">"Provv_RicP_DDI!$AX$1:$CS$110"</definedName>
    <definedName name="TM1_COPIA_Provv_RicP_VB_PF_src" hidden="1">"Provv_RicP_VB_PF!$AX$5:$CS$118"</definedName>
    <definedName name="TM1_COPIA_Provv_RicP_VB_src" hidden="1">"Provv_RicP_VB!$AY$1:$CS$115"</definedName>
    <definedName name="TM1_COPIA_Provv_RicP_VGC_PF_src" hidden="1">"Provv_RicP_VGC_PF!$AX$1:$CS$115"</definedName>
    <definedName name="TM1_COPIA_Provv_RicP_VGC_src" hidden="1">"Provv_RicP_VGC!$AY$1:$CS$120"</definedName>
    <definedName name="TM1_COPIA_Provv_RicP_VJ_PF_src" hidden="1">"Provv_RicP_VJ_PF!$AY$1:$CS$105"</definedName>
    <definedName name="TM1_COPIA_Provv_RicP_VJ_src" hidden="1">"Provv_RicP_VJ!$AY$1:$CS$111"</definedName>
    <definedName name="TM1_COPIA_Provv_RicP_VT_PF_src" hidden="1">"Provv_RicP_VT_PF!$AX$1:$CT$111"</definedName>
    <definedName name="TM1_COPIA_Provv_RicP_VT_src" hidden="1">"Provv_RicP_VT!$AY$1:$CS$109"</definedName>
    <definedName name="TM1_COPIA_PUB_COM_PF_src" hidden="1">"PUB_COM_PF!$BI$1:$DN$296"</definedName>
    <definedName name="TM1_COPIA_PUB_COM_src" hidden="1">"PUB_COM!$BI$1:$DP$284"</definedName>
    <definedName name="TM1_COPIA_PUB_RIC_PF_src" hidden="1">"PUB_RIC_PF!$AN$1:$BT$356"</definedName>
    <definedName name="TM1_COPIA_PUB_RIC_src" hidden="1">"PUB_RIC!$AN$1:$BT$350"</definedName>
    <definedName name="TM1_COPIA_R_CANALE_src" hidden="1">"R_CANALE!$AW$1:$CO$187"</definedName>
    <definedName name="TM1_COPIA_RCARTA_src" hidden="1">"RCARTA!$AY$1:$CE$52"</definedName>
    <definedName name="TM1_COPIA_RIC_src" hidden="1">"RIC!$AV$1:$CT$125"</definedName>
    <definedName name="TM1_COPIA_RIC_TD_PF_src" hidden="1">"RIC_TD_PF!$AY$1:$CK$131"</definedName>
    <definedName name="TM1_COPIA_RIC_TD_src" hidden="1">"RIC_TD!$AW$1:$CK$127"</definedName>
    <definedName name="TM1_COPIA_SDM_m._src" hidden="1">"SDM_m.!$AZ$1:$CW$122"</definedName>
    <definedName name="TM1_COPIA_SDM_src" hidden="1">"SDM!$AX$1:$CR$206"</definedName>
    <definedName name="TM1_COPIA_SDM_TD_src" hidden="1">"SDM_TD!$AQ$1:$CD$195"</definedName>
    <definedName name="TM1_COPIA_SINT_COMM_src" hidden="1">"SINT_COMM!$AY$1:$CS$219"</definedName>
    <definedName name="TM1_COPIA_SINT_COMM_TD_src" hidden="1">"SINT_COMM_TD!$AQ$1:$CE$219"</definedName>
    <definedName name="TM1_COPIA_SINT_COMM_TOT_src" hidden="1">"SINT_COMM_TOT!$AY$1:$CR$297"</definedName>
    <definedName name="TM1_COPIA_SINT_PF_src" hidden="1">"SINT_PF!$AW$1:$CX$85"</definedName>
    <definedName name="TM1_COPIA_SINT_src" hidden="1">"SINT!$AX$1:$CT$85"</definedName>
    <definedName name="TM1_COPIA_SINT_TD_PF_src" hidden="1">"SINT_TD_PF!$AU$1:$CN$86"</definedName>
    <definedName name="TM1_COPIA_SINT_TD_src" hidden="1">"SINT_TD!$AW$1:$CU$81"</definedName>
    <definedName name="TM1_COPIA_SINTCOMM_src" hidden="1">"SINTCOMM!$AX$1:$CS$218"</definedName>
    <definedName name="TM1_COPIA_SPEND_DAC_src" hidden="1">"SPEND_DAC!$AW$1:$CD$230"</definedName>
    <definedName name="TM1_COPIA_SPEND_DCO_src" hidden="1">"SPEND_DCO!$AW$1:$CE$227"</definedName>
    <definedName name="TM1_COPIA_SPEND_DMS_src" hidden="1">"SPEND_DMS!$AW$1:$CD$222"</definedName>
    <definedName name="TM1_COPIA_SPEND_DOP_src" hidden="1">"SPEND_DOP!$AW$1:$CC$217"</definedName>
    <definedName name="TM1_COPIA_SPEND_DPO_src" hidden="1">"SPEND_DPO!$AW$1:$CC$219"</definedName>
    <definedName name="TM1_COPIA_SPEND_DPS_src" hidden="1">"SPEND_DPS!$AW$1:$CD$219"</definedName>
    <definedName name="TM1_COPIA_SPEND_IMM_src" hidden="1">"SPEND_IMM!$AW$1:$CE$225"</definedName>
    <definedName name="TM1_COPIA_SPEND_src" hidden="1">"SPEND!$AX$1:$CE$222"</definedName>
    <definedName name="TM1_COPIA_TUT_m._src" hidden="1">"TUT_m.!$AZ$1:$CW$122"</definedName>
    <definedName name="TM1_COPIA_TUT_src" hidden="1">"TUT!$AX$1:$CR$206"</definedName>
    <definedName name="TM1_COPIA_TUT_TD_src" hidden="1">"TUT_TD!$AQ$1:$CD$195"</definedName>
    <definedName name="TM1_COPIA_WEB_m._src" hidden="1">"WEB_m.!$AZ$1:$CW$122"</definedName>
    <definedName name="TM1_COPIA_WEB_src" hidden="1">"WEB!$AX$1:$CR$206"</definedName>
    <definedName name="TM1_COPIA_WEB_TD_src" hidden="1">"WEB_TD!$AQ$1:$CD$195"</definedName>
    <definedName name="TM15S17S2004E8C32C10EAM" hidden="1">#REF!</definedName>
    <definedName name="TM25S14S2004E11C18C59EAM" hidden="1">#REF!</definedName>
    <definedName name="TN1IDubinch" hidden="1">#REF!</definedName>
    <definedName name="tqt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tqtq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tqwet" hidden="1">{#N/A,#N/A,FALSE,"Assessment";#N/A,#N/A,FALSE,"Staffing";#N/A,#N/A,FALSE,"Hires";#N/A,#N/A,FALSE,"Assumptions"}</definedName>
    <definedName name="tr" hidden="1">#REF!</definedName>
    <definedName name="treeList" hidden="1">"11111100000000000000000000000000000000000000000000000000000000000000000000000000000000000000000000000000000000000000000000000000000000000000000000000000000000000000000000000000000000000000000000000000"</definedName>
    <definedName name="trend" hidden="1">{#N/A,#N/A,FALSE,"Aging Summary";#N/A,#N/A,FALSE,"Ratio Analysis";#N/A,#N/A,FALSE,"Test 120 Day Accts";#N/A,#N/A,FALSE,"Tickmarks"}</definedName>
    <definedName name="trend190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treue" hidden="1">{#N/A,#N/A,FALSE,"Assessment";#N/A,#N/A,FALSE,"Staffing";#N/A,#N/A,FALSE,"Hires";#N/A,#N/A,FALSE,"Assumptions"}</definedName>
    <definedName name="trse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t" hidden="1">{"VAR.VOLUMI",#N/A,FALSE,"VAR.VOLUMI";"STIMA",#N/A,FALSE,"STIMA";"QUARTER",#N/A,FALSE,"QUARTER"}</definedName>
    <definedName name="ttt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ueeru" hidden="1">{#N/A,#N/A,FALSE,"Assessment";#N/A,#N/A,FALSE,"Staffing";#N/A,#N/A,FALSE,"Hires";#N/A,#N/A,FALSE,"Assumptions"}</definedName>
    <definedName name="tueru" hidden="1">{#N/A,#N/A,FALSE,"Assessment";#N/A,#N/A,FALSE,"Staffing";#N/A,#N/A,FALSE,"Hires";#N/A,#N/A,FALSE,"Assumptions"}</definedName>
    <definedName name="tueu" hidden="1">{#N/A,#N/A,FALSE,"Assessment";#N/A,#N/A,FALSE,"Staffing";#N/A,#N/A,FALSE,"Hires";#N/A,#N/A,FALSE,"Assumptions"}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itri" hidden="1">{#N/A,#N/A,FALSE,"Overall Staffing Review";#N/A,#N/A,FALSE,"Detailed Resource Mix Review";#N/A,#N/A,FALSE,"Detailed Pyramid Review";#N/A,#N/A,FALSE,"Hours By Activity";#N/A,#N/A,FALSE,"Hours By Custom Resource"}</definedName>
    <definedName name="tykukt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tykytkt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tyu" hidden="1">{"consolidated",#N/A,FALSE,"Sheet1";"cms",#N/A,FALSE,"Sheet1";"fse",#N/A,FALSE,"Sheet1"}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ù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dur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uer" hidden="1">{#N/A,#N/A,FALSE,"Assessment";#N/A,#N/A,FALSE,"Staffing";#N/A,#N/A,FALSE,"Hires";#N/A,#N/A,FALSE,"Assumptions"}</definedName>
    <definedName name="uetu" hidden="1">{#N/A,#N/A,FALSE,"Assessment";#N/A,#N/A,FALSE,"Staffing";#N/A,#N/A,FALSE,"Hires";#N/A,#N/A,FALSE,"Assumptions"}</definedName>
    <definedName name="ueue" hidden="1">{#N/A,#N/A,FALSE,"Assessment";#N/A,#N/A,FALSE,"Staffing";#N/A,#N/A,FALSE,"Hires";#N/A,#N/A,FALSE,"Assumptions"}</definedName>
    <definedName name="ugfegfydilgfy" hidden="1">{"away stand alones",#N/A,FALSE,"Target"}</definedName>
    <definedName name="ugo" hidden="1">{"hiden",#N/A,FALSE,"14";"hidden",#N/A,FALSE,"16";"hidden",#N/A,FALSE,"18";"hidden",#N/A,FALSE,"20"}</definedName>
    <definedName name="uh" hidden="1">{#N/A,#N/A,FALSE,"Summary Indicator";#N/A,#N/A,FALSE,"summary Pl";"ytd ytg fy",#N/A,FALSE," P&amp;L completo ytd ytg";#N/A,#N/A,FALSE,"Highlights BS ";#N/A,#N/A,FALSE,"CF ";#N/A,#N/A,FALSE,"CAP EMPL";#N/A,#N/A,FALSE,"Demand &amp; ARPU";#N/A,#N/A,FALSE,"TRAFFIC";#N/A,#N/A,FALSE,"Acquisition costs";#N/A,#N/A,FALSE,"OPEX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ui" hidden="1">{#N/A,#N/A,TRUE,"financial";#N/A,#N/A,TRUE,"plants"}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y" hidden="1">#REF!</definedName>
    <definedName name="UKUK" hidden="1">#REF!</definedName>
    <definedName name="urbani" hidden="1">{#N/A,#N/A,TRUE,"comm02";#N/A,#N/A,TRUE,"comm 03";#N/A,#N/A,TRUE,"comm 07";#N/A,#N/A,TRUE,"comm12";#N/A,#N/A,TRUE,"comm13";#N/A,#N/A,TRUE,"comm 15";#N/A,#N/A,TRUE,"comm19";#N/A,#N/A,TRUE,"comm 21";#N/A,#N/A,TRUE,"comm20";#N/A,#N/A,TRUE,"comm 22";#N/A,#N/A,TRUE,"comm 23";#N/A,#N/A,TRUE,"comm 24";#N/A,#N/A,TRUE,"comm 27"}</definedName>
    <definedName name="urbani1" hidden="1">{#N/A,#N/A,TRUE,"comm02";#N/A,#N/A,TRUE,"comm 03";#N/A,#N/A,TRUE,"comm 07";#N/A,#N/A,TRUE,"comm12";#N/A,#N/A,TRUE,"comm13";#N/A,#N/A,TRUE,"comm 15";#N/A,#N/A,TRUE,"comm19";#N/A,#N/A,TRUE,"comm 21";#N/A,#N/A,TRUE,"comm20";#N/A,#N/A,TRUE,"comm 22";#N/A,#N/A,TRUE,"comm 23";#N/A,#N/A,TRUE,"comm 24";#N/A,#N/A,TRUE,"comm 27"}</definedName>
    <definedName name="uui" hidden="1">{#N/A,#N/A,FALSE,"Aging Summary";#N/A,#N/A,FALSE,"Ratio Analysis";#N/A,#N/A,FALSE,"Test 120 Day Accts";#N/A,#N/A,FALSE,"Tickmarks"}</definedName>
    <definedName name="uytk" hidden="1">{#N/A,#N/A,FALSE,"Consolidato"}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bn" hidden="1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dce" hidden="1">{#N/A,#N/A,TRUE,"Main Issues";#N/A,#N/A,TRUE,"Income statement ($)"}</definedName>
    <definedName name="vdf" hidden="1">#REF!</definedName>
    <definedName name="vedvc" hidden="1">{#N/A,#N/A,TRUE,"Main Issues";#N/A,#N/A,TRUE,"Income statement ($)"}</definedName>
    <definedName name="vf" hidden="1">{#N/A,#N/A,FALSE,"CBE";#N/A,#N/A,FALSE,"SWK"}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hidden="1">{#N/A,#N/A,TRUE,"Main Issues";#N/A,#N/A,TRUE,"Income statement ($)"}</definedName>
    <definedName name="vfg" hidden="1">#REF!</definedName>
    <definedName name="vghvhg" hidden="1">{#N/A,#N/A,FALSE,"Assessment";#N/A,#N/A,FALSE,"Staffing";#N/A,#N/A,FALSE,"Hires";#N/A,#N/A,FALSE,"Assumptions"}</definedName>
    <definedName name="vision" hidden="1">{"mgmt forecast",#N/A,FALSE,"Mgmt Forecast";"dcf table",#N/A,FALSE,"Mgmt Forecast";"sensitivity",#N/A,FALSE,"Mgmt Forecast";"table inputs",#N/A,FALSE,"Mgmt Forecast";"calculations",#N/A,FALSE,"Mgmt Forecast"}</definedName>
    <definedName name="vo" hidden="1">{"consolidated",#N/A,FALSE,"Sheet1";"cms",#N/A,FALSE,"Sheet1";"fse",#N/A,FALSE,"Sheet1"}</definedName>
    <definedName name="vol" hidden="1">{#N/A,#N/A,TRUE,"General";#N/A,#N/A,TRUE,"PF IS";#N/A,#N/A,TRUE,"PF BS";#N/A,#N/A,TRUE,"Summary";#N/A,#N/A,TRUE,"Acq Matrix"}</definedName>
    <definedName name="vqa" hidden="1">{"First Page",#N/A,FALSE,"Surfactants LBO";"Second Page",#N/A,FALSE,"Surfactants LBO"}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TM_7" hidden="1">#REF!</definedName>
    <definedName name="VV" hidden="1">{"up stand alones",#N/A,FALSE,"Acquiror"}</definedName>
    <definedName name="vvvvvvvvvvv" hidden="1">#N/A</definedName>
    <definedName name="VXZ" hidden="1">{#N/A,#N/A,TRUE,"SumExec";#N/A,#N/A,TRUE,"PrjResM";#N/A,#N/A,TRUE,"PrjResDesv";#N/A,#N/A,TRUE,"PlTes (1S)";#N/A,#N/A,TRUE,"PlTes";#N/A,#N/A,TRUE,"FlCxDesv";#N/A,#N/A,TRUE,"Bal";#N/A,#N/A,TRUE,"Rácios"}</definedName>
    <definedName name="WACC_US" hidden="1">{"mgmt forecast",#N/A,FALSE,"Mgmt Forecast";"dcf table",#N/A,FALSE,"Mgmt Forecast";"sensitivity",#N/A,FALSE,"Mgmt Forecast";"table inputs",#N/A,FALSE,"Mgmt Forecast";"calculations",#N/A,FALSE,"Mgmt Forecast"}</definedName>
    <definedName name="wasa" hidden="1">{"VAR.VOLUMI",#N/A,FALSE,"VAR.VOLUMI";"STIMA",#N/A,FALSE,"STIMA";"QUARTER",#N/A,FALSE,"QUARTER"}</definedName>
    <definedName name="wda" hidden="1">{#N/A,#N/A,FALSE,"Assessment";#N/A,#N/A,FALSE,"Staffing";#N/A,#N/A,FALSE,"Hires";#N/A,#N/A,FALSE,"Assumptions"}</definedName>
    <definedName name="wdeaw" hidden="1">{#N/A,#N/A,FALSE,"Assessment";#N/A,#N/A,FALSE,"Staffing";#N/A,#N/A,FALSE,"Hires";#N/A,#N/A,FALSE,"Assumptions"}</definedName>
    <definedName name="we" hidden="1">#REF!</definedName>
    <definedName name="wed" hidden="1">{"orixcsc",#N/A,FALSE,"ORIX CSC";"orixcsc2",#N/A,FALSE,"ORIX CSC"}</definedName>
    <definedName name="wee" hidden="1">{#N/A,#N/A,FALSE,"Assessment";#N/A,#N/A,FALSE,"Staffing";#N/A,#N/A,FALSE,"Hires";#N/A,#N/A,FALSE,"Assumptions"}</definedName>
    <definedName name="wefd" hidden="1">{"werbung",#N/A,FALSE,"GuV9900-0399";"betrieb",#N/A,FALSE,"GuV9900-0399";"personal",#N/A,FALSE,"GuV9900-0399";"tvg",#N/A,FALSE,"GuV9900-0399";"verwaltung",#N/A,FALSE,"GuV9900-0399"}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 hidden="1">#REF!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rwer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ern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e" hidden="1">{#N/A,#N/A,FALSE,"MONTHDET";#N/A,#N/A,FALSE,"ACTUAL"}</definedName>
    <definedName name="wewew" hidden="1">{#N/A,#N/A,FALSE,"pl_cons";#N/A,#N/A,FALSE,"pl_grup";#N/A,#N/A,FALSE,"pl_umpl";#N/A,#N/A,FALSE,"pl_bim";#N/A,#N/A,FALSE,"pl_bdb";#N/A,#N/A,FALSE,"pl_mq32";#N/A,#N/A,FALSE,"pl_bsrl"}</definedName>
    <definedName name="wfeab" hidden="1">{"werbung",#N/A,FALSE,"GuV9900-0399";"betrieb",#N/A,FALSE,"GuV9900-0399";"personal",#N/A,FALSE,"GuV9900-0399";"tvg",#N/A,FALSE,"GuV9900-0399";"verwaltung",#N/A,FALSE,"GuV9900-0399"}</definedName>
    <definedName name="wgg" hidden="1">{"fcst6_6",#N/A,FALSE,"6+6_outline"}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egqok" hidden="1">{#N/A,#N/A,FALSE,"Assessment";#N/A,#N/A,FALSE,"Staffing";#N/A,#N/A,FALSE,"Hires";#N/A,#N/A,FALSE,"Assumptions"}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qadink" hidden="1">{#N/A,#N/A,FALSE,"Colombo";#N/A,#N/A,FALSE,"Colata";#N/A,#N/A,FALSE,"Colombo + Colata"}</definedName>
    <definedName name="wqeqgqg" hidden="1">{#N/A,#N/A,FALSE,"Assessment";#N/A,#N/A,FALSE,"Staffing";#N/A,#N/A,FALSE,"Hires";#N/A,#N/A,FALSE,"Assumptions"}</definedName>
    <definedName name="wrn" hidden="1">{#N/A,#N/A,FALSE,"DCF Summary";#N/A,#N/A,FALSE,"Casema";#N/A,#N/A,FALSE,"Casema NoTel";#N/A,#N/A,FALSE,"UK";#N/A,#N/A,FALSE,"RCF";#N/A,#N/A,FALSE,"Intercable CZ";#N/A,#N/A,FALSE,"Interkabel P"}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00Base.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_9bscf." hidden="1">{"3_9bscf",#N/A,FALSE,"3+9 fsct 99_2000"}</definedName>
    <definedName name="wrn.3_9tracking." hidden="1">{"3_9profit&amp;loss",#N/A,FALSE,"3+9 fsct 99_2000"}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9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Accounts." hidden="1">{"turnover",#N/A,FALSE;"profits",#N/A,FALSE;"cash",#N/A,FALSE}</definedName>
    <definedName name="wrn.ACI." hidden="1">{"ACI IS",#N/A,FALSE,"ACI - IS";"ACI BS",#N/A,FALSE,"ACI - BS";"ACI Detail IS",#N/A,FALSE,"ACI - Detail IS";"ACI Detail IS Supplemental Info",#N/A,FALSE,"ACI - Detail IS";"ACI Monthly 1999",#N/A,FALSE,"ACI Monthly";"ACI Monthly 1998",#N/A,FALSE,"ACI Monthly";"ACI Monthly 1997",#N/A,FALSE,"ACI Monthly"}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hidden="1">{#N/A,#N/A,FALSE,"TradeSumm";#N/A,#N/A,FALSE,"StatsSumm"}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Pages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llegati." hidden="1">{#N/A,#N/A,FALSE,"Leather SpA P&amp;L A1";#N/A,#N/A,FALSE,"Leather SpA balance sheet A2";#N/A,#N/A,FALSE,"Leather SpA Cash flow A3";#N/A,#N/A,FALSE,"Assumptions A4"}</definedName>
    <definedName name="wrn.allpages." hidden="1">{#N/A,#N/A,TRUE,"Historicals";#N/A,#N/A,TRUE,"Charts";#N/A,#N/A,TRUE,"Forecasts"}</definedName>
    <definedName name="wrn.Analyse." hidden="1">{#N/A,#N/A,FALSE,"ER_PB";#N/A,#N/A,FALSE,"ER_RATIO_PB";#N/A,#N/A,FALSE,"ER_PU";#N/A,#N/A,FALSE,"ER_RATIO_PU"}</definedName>
    <definedName name="wrn.andrea1." hidden="1">{#N/A,#N/A,TRUE,"comm02";#N/A,#N/A,TRUE,"comm 03";#N/A,#N/A,TRUE,"comm 07";#N/A,#N/A,TRUE,"comm12";#N/A,#N/A,TRUE,"comm13";#N/A,#N/A,TRUE,"comm 15";#N/A,#N/A,TRUE,"comm19";#N/A,#N/A,TRUE,"comm 21";#N/A,#N/A,TRUE,"comm20";#N/A,#N/A,TRUE,"comm 22";#N/A,#N/A,TRUE,"comm 23";#N/A,#N/A,TRUE,"comm 24";#N/A,#N/A,TRUE,"comm 27"}</definedName>
    <definedName name="wrn.Anexos." hidden="1">{#N/A,#N/A,FALSE,"ServLig";#N/A,#N/A,FALSE,"Fact";#N/A,#N/A,FALSE,"Inv";#N/A,#N/A,FALSE,"Anexos"}</definedName>
    <definedName name="wrn.Ang._.1._.ohne._.Infoblatt." hidden="1">{#N/A,#N/A,FALSE,"DBK";#N/A,#N/A,FALSE,"Inh (2)";#N/A,#N/A,FALSE,"102-1";#N/A,#N/A,FALSE,"102-2";#N/A,#N/A,FALSE,"425";#N/A,#N/A,FALSE,"102-447";#N/A,#N/A,FALSE,"441-GesSys";#N/A,#N/A,FALSE,"442 576 B Rech";#N/A,#N/A,FALSE,"446 R+P"}</definedName>
    <definedName name="wrn.Ang._.2._.mit._.Infoblatt." hidden="1">{#N/A,#N/A,FALSE,"info-447";#N/A,#N/A,FALSE,"DBK";#N/A,#N/A,FALSE,"Inh (2)";#N/A,#N/A,FALSE,"102-1";#N/A,#N/A,FALSE,"102-2";#N/A,#N/A,FALSE,"102-447";#N/A,#N/A,FALSE,"441-GesSys";#N/A,#N/A,FALSE,"442 576 B Rech";#N/A,#N/A,FALSE,"425";#N/A,#N/A,FALSE,"446 R+P";#N/A,#N/A,FALSE,"447 RW alle St."}</definedName>
    <definedName name="wrn.Ang._.3._.Stufe._.60." hidden="1">{#N/A,#N/A,FALSE,"DBK";#N/A,#N/A,FALSE,"102-1";#N/A,#N/A,FALSE,"102-2";#N/A,#N/A,FALSE,"102-447";#N/A,#N/A,FALSE,"441-60"}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nnualRentRoll." hidden="1">{"AnnualRentRollPg1",#N/A,FALSE,"RentRoll";"AnnualRentRollPg2",#N/A,FALSE,"RentRoll"}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tzt._.pres." hidden="1">{#N/A,#N/A,FALSE,"Objectives";#N/A,#N/A,FALSE,"Key Learnings";#N/A,#N/A,FALSE,"OGSM";#N/A,#N/A,FALSE,"Key Measures";#N/A,#N/A,FALSE,"Waterfall"}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{"casespecific",#N/A,FALSE,"Assumptions"}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ack._.Page." hidden="1">{"Back Page",#N/A,FALSE,"Front and Back"}</definedName>
    <definedName name="wrn.BALANCE._.PARA._.LUIZ._.CLAUDIO." hidden="1">{#N/A,#N/A,FALSE,"Hoja1";#N/A,#N/A,FALSE,"Hoja2"}</definedName>
    <definedName name="wrn.BANKPLAN." hidden="1">{"cebank",#N/A,FALSE,"P9498BAR";"spbank",#N/A,FALSE,"P9498BAR";"renfinbank",#N/A,FALSE,"P9498BAR";"indici",#N/A,FALSE,"P9498BAR"}</definedName>
    <definedName name="wrn.Belgium." hidden="1">{"Input",#N/A,FALSE,"Belgium";"Cash Flow Statement",#N/A,FALSE,"Belgium";"Cash Flow Worksheet",#N/A,FALSE,"Belgium";"Trial Balance - CY",#N/A,FALSE,"Belgium";"Trial Balance - PY",#N/A,FALSE,"Belgium"}</definedName>
    <definedName name="wrn.Bewegungsbilanz." hidden="1">{#N/A,#N/A,FALSE,"Mittelherkunft";#N/A,#N/A,FALSE,"Mittelverwendung"}</definedName>
    <definedName name="wrn.Bilancio." hidden="1">{#N/A,#N/A,TRUE,"Attivo";#N/A,#N/A,TRUE,"Passivo";#N/A,#N/A,TRUE,"Conto Economico"}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cio_semestrale.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z." hidden="1">{#N/A,#N/A,FALSE,"Layout Aktiva";#N/A,#N/A,FALSE,"Layout Passiva"}</definedName>
    <definedName name="wrn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.budget._.2000." hidden="1">{#N/A,#N/A,FALSE,"Summary Indicator";#N/A,#N/A,FALSE,"summary Pl";"ytd ytg fy",#N/A,FALSE," P&amp;L completo ytd ytg";#N/A,#N/A,FALSE,"Highlights BS ";#N/A,#N/A,FALSE,"CF ";#N/A,#N/A,FALSE,"CAP EMPL";#N/A,#N/A,FALSE,"Demand &amp; ARPU";#N/A,#N/A,FALSE,"A.R.P.U. impatto figurativi";#N/A,#N/A,FALSE,"TRAFFIC";#N/A,#N/A,FALSE,"Acquisition costs";#N/A,#N/A,FALSE,"acquisition cost impatto fig";#N/A,#N/A,FALSE,"OPEX ";#N/A,#N/A,FALSE,"capex";#N/A,#N/A,FALSE,"analisi hc";"monthly pel 1",#N/A,FALSE,"Monthly P&amp;L";"monthly pel 2",#N/A,FALSE,"Monthly P&amp;L";"monthly pel 3",#N/A,FALSE,"Monthly P&amp;L";#N/A,#N/A,FALSE,"Monthly BS";#N/A,#N/A,FALSE,"CF Monthly ";#N/A,#N/A,FALSE,"Domanda";#N/A,#N/A,FALSE,"A.R.P.U.";#N/A,#N/A,FALSE,"monthly traffic key";#N/A,#N/A,FALSE,"OPEXTOT";#N/A,#N/A,FALSE,"OPEX-HQ";#N/A,#N/A,FALSE,"OPEXZON";#N/A,#N/A,FALSE,"HEAD EOP by Month"}</definedName>
    <definedName name="wrn.Book._.Estimate." hidden="1">{#N/A,#N/A,TRUE,"Summary Indicator";#N/A,#N/A,TRUE,"Highl.P&amp;L comparison";"pel_totale_anno",#N/A,TRUE," P&amp;L completo ytd ytg";"ytd_ytg_1",#N/A,TRUE," P&amp;L completo ytd ytg";"ytd_ytg_2",#N/A,TRUE," P&amp;L completo ytd ytg";"ytd_ytg_3",#N/A,TRUE," P&amp;L completo ytd ytg";"pel_1",#N/A,TRUE,"Monthly P&amp;L";"pel_2",#N/A,TRUE,"Monthly P&amp;L";"pel_3",#N/A,TRUE,"Monthly P&amp;L";"book",#N/A,TRUE,"CAP EMPL";#N/A,#N/A,TRUE,"Highlights BS ";"book",#N/A,TRUE,"CF Monthly ";#N/A,#N/A,TRUE,"Monthly BS";#N/A,#N/A,TRUE,"CF ";#N/A,#N/A,TRUE,"OPEXTOT";#N/A,#N/A,TRUE,"OPEXTOT";#N/A,#N/A,TRUE,"OPEXZON";#N/A,#N/A,TRUE,"OPEX NAT mese";#N/A,#N/A,TRUE,"OPEX DEST mese";#N/A,#N/A,TRUE,"Taxes";#N/A,#N/A,TRUE,"HEAD EOP";#N/A,#N/A,TRUE,"HEAD AVG";#N/A,#N/A,TRUE,"CAPEX by nature";#N/A,#N/A,TRUE,"CAPEX by destination";#N/A,#N/A,TRUE,"PL TREND"}</definedName>
    <definedName name="wrn.bookinterno." hidden="1">{#N/A,#N/A,FALSE,"PRESENT";#N/A,#N/A,FALSE,"INDICE";#N/A,#N/A,FALSE,"DIV_CONS";#N/A,#N/A,FALSE,"DIV_GRUP";#N/A,#N/A,FALSE,"DIV_BIM";#N/A,#N/A,FALSE,"DIV_UMPL";#N/A,#N/A,FALSE,"DIV_BDBAS"}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acco." hidden="1">{"Bracco_Ce",#N/A,FALSE,"BRACCO_8";"Bracco_SP",#N/A,FALSE,"BRACCO_8";"Bracco_DF",#N/A,FALSE,"BRACCO_8";"Bracco_IB",#N/A,FALSE,"BRACCO_8"}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ian." hidden="1">{#N/A,#N/A,FALSE,"output";#N/A,#N/A,FALSE,"contrib";#N/A,#N/A,FALSE,"profile";#N/A,#N/A,FALSE,"comps"}</definedName>
    <definedName name="wrn.BSCOMIT." hidden="1">{#N/A,#N/A,FALSE,"bs_cons";#N/A,#N/A,FALSE,"bs_grup";#N/A,#N/A,FALSE,"bs_umpl";#N/A,#N/A,FALSE,"bs_bim";#N/A,#N/A,FALSE,"bs_bdb";#N/A,#N/A,FALSE,"bs_mq32";#N/A,#N/A,FALSE,"bs_bsrl"}</definedName>
    <definedName name="wrn.bud." hidden="1">{#N/A,#N/A,FALSE,"BudRec";#N/A,#N/A,FALSE,"P&amp;L";#N/A,#N/A,FALSE,"Net Assets";#N/A,#N/A,FALSE,"Cash Flow";#N/A,#N/A,FALSE,"Supplementary";#N/A,#N/A,FALSE,"Fixed assets";#N/A,#N/A,FALSE,"Capex 1";#N/A,#N/A,FALSE,"Capex 2";#N/A,#N/A,FALSE,"Sales,direct mat";#N/A,#N/A,FALSE,"Variables";#N/A,#N/A,FALSE,"Overheads";#N/A,#N/A,FALSE,"P&amp;L % of sales"}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siness._.Plan." hidden="1">{#N/A,#N/A,TRUE,"Cover sheet";#N/A,#N/A,TRUE,"F.S.";#N/A,#N/A,TRUE,"Microeconomics";#N/A,#N/A,TRUE,"Microeconomics 2";#N/A,#N/A,TRUE,"Revenues";#N/A,#N/A,TRUE,"COS-supporting";#N/A,#N/A,TRUE,"COS";#N/A,#N/A,TRUE,"Other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Busrew." hidden="1">{#N/A,#N/A,FALSE,"5YrsVolSeg";#N/A,#N/A,FALSE,"5YrsVolArea";#N/A,#N/A,FALSE,"5YrsVolCh";#N/A,#N/A,FALSE,"ConsBehav";#N/A,#N/A,FALSE,"5YrsMsh";#N/A,#N/A,FALSE,"BarMshbySeg";#N/A,#N/A,FALSE,"5YrsPrice";#N/A,#N/A,FALSE,"INDXbyCH&amp;AREA";#N/A,#N/A,FALSE,"ScanMsh&amp;Indx";#N/A,#N/A,FALSE,"P&amp;L Evolution";#N/A,#N/A,FALSE,"Scan&amp;grp's";#N/A,#N/A,FALSE,"ScanPromo";#N/A,#N/A,FALSE,"KeyLearn";#N/A,#N/A,FALSE,"VolEst";#N/A,#N/A,FALSE,"MshEst";#N/A,#N/A,FALSE,"BarVolEst";#N/A,#N/A,FALSE,"PricingAssum";#N/A,#N/A,FALSE,"P&amp;LPLAN";#N/A,#N/A,FALSE,"97VolRoll";#N/A,#N/A,FALSE,"97NewProd";#N/A,#N/A,FALSE,"97ActPlan";#N/A,#N/A,FALSE,"Mktg Mix"}</definedName>
    <definedName name="wrn.cambi." hidden="1">{#N/A,#N/A,FALSE,"P&amp;L Ita"}</definedName>
    <definedName name="wrn.CAPITAL._.TODO." hidden="1">{"CAP VOL",#N/A,FALSE,"CAPITAL";"CAP VAR",#N/A,FALSE,"CAPITAL";"CAP FIJ",#N/A,FALSE,"CAPITAL";"CAP CONS",#N/A,FALSE,"CAPITAL";"CAP DATA",#N/A,FALSE,"CAPITAL"}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BUDBF." hidden="1">{#N/A,#N/A,FALSE,"HOT";#N/A,#N/A,FALSE,"EXT";#N/A,#N/A,FALSE,"COE";#N/A,#N/A,FALSE,"PRN";#N/A,#N/A,FALSE,"ALU";#N/A,#N/A,FALSE,"REC";#N/A,#N/A,FALSE,"PAK";#N/A,#N/A,FALSE,"SCHIAVI";#N/A,#N/A,FALSE,"TOTAL"}</definedName>
    <definedName name="wrn.celkový._.tisk._.detail." hidden="1">{"celkový rozpočet - detail",#N/A,FALSE,"Aktualizace č. 1"}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hidden="1">{"CICMP",#N/A,FALSE,"DESD#11"}</definedName>
    <definedName name="wrn.CIPROD." hidden="1">{"CIPROD",#N/A,FALSE,"DESD#11"}</definedName>
    <definedName name="wrn.Città." hidden="1">{#N/A,#N/A,FALSE,"Città XXX"}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let." hidden="1">{"Point Mort",#N/A,FALSE,"Ratios";"Tableaux",#N/A,FALSE,"Ratios"}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leto." hidden="1">{"Completo",#N/A,FALSE,"ONNET2B"}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_DESCUENTO." hidden="1">{#N/A,"Carabeer",FALSE,"Dscto.";#N/A,"Disbracentro",FALSE,"Dscto.";#N/A,"Río Beer",FALSE,"Dscto.";#N/A,"Andes",FALSE,"Dscto."}</definedName>
    <definedName name="wrn.Consolidating." hidden="1">{"Consolidated IS",#N/A,FALSE,"Consolidated IS";"Consolidated Detail IS",#N/A,FALSE,"Consolidated Detail IS";"Consolidated Detail Supplemental Info",#N/A,FALSE,"Consolidated Detail IS";"Consolidated CF",#N/A,FALSE,"Consolidated CF";"Consolidated BS",#N/A,FALSE,"Consolidated BS";"Consolidating 1999 Detail IS",#N/A,FALSE,"1999 Detail IS";"Consolidated 1999 Supplemental Info",#N/A,FALSE,"1999 Detail IS";"Consolidating 1998 Detail IS",#N/A,FALSE,"1998 Detail IS";"Consolidating 1998 Supplemental Info",#N/A,FALSE,"1998 Detail IS";"Consolidating 1997 Detail IS",#N/A,FALSE,"1997 Detail IS";"Consolidated 1997 Supplemental Info",#N/A,FALSE,"1997 Detail IS"}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solidato." hidden="1">{#N/A,#N/A,FALSE,"Consolidato"}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hidden="1">{"PRO FORMA RIEPILOGO",#N/A,TRUE,"Pro forma";"PRO FORMA DETTAGLIO",#N/A,TRUE,"Pro forma";#N/A,#N/A,TRUE,"Imposte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Danilo." hidden="1">{#N/A,#N/A,TRUE,"Main Issues";#N/A,#N/A,TRUE,"Income statement ($)"}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" hidden="1">{"DCF",#N/A,FALSE,"CF"}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SDAUDIO." hidden="1">{"DESDAUDIO",#N/A,FALSE,"DESD#11"}</definedName>
    <definedName name="wrn.DESDCOMBI." hidden="1">{"DESDCOMBI",#N/A,FALSE,"DESD#11"}</definedName>
    <definedName name="wrn.DESDMONITOR." hidden="1">{"DESDMONITOR",#N/A,FALSE,"DESD#11"}</definedName>
    <definedName name="wrn.DESDPORT." hidden="1">{"DesdePort",#N/A,FALSE,"DESD#11"}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hidden="1">{"DESDVCR",#N/A,FALSE,"DESD#11"}</definedName>
    <definedName name="wrn.DESDVIDEO." hidden="1">{"DESDVIDEO",#N/A,FALSE,"DESD#11"}</definedName>
    <definedName name="wrn.DESPMIL." hidden="1">{"DESPMIL",#N/A,FALSE,"DESD#11"}</definedName>
    <definedName name="wrn.DESPTOTAIS." hidden="1">{"DESPMIL",#N/A,FALSE,"DESD#11";"DESPUNIT",#N/A,FALSE,"DESD#11"}</definedName>
    <definedName name="wrn.DESPUNIT." hidden="1">{"DESPUNIT",#N/A,FALSE,"DESD#11"}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ETTAGLI." hidden="1">{#N/A,#N/A,FALSE,"Flash"}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irettori.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ocument." hidden="1">{"comp",#N/A,FALSE,"SPEC";"footnotes",#N/A,FALSE,"SPEC"}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Draft." hidden="1">{"Draft",#N/A,FALSE,"Feb-96"}</definedName>
    <definedName name="wrn.DRI." hidden="1">{"DRI",#N/A,FALSE,"Plan1"}</definedName>
    <definedName name="wrn.Druck." hidden="1">{#N/A,#N/A,FALSE,"Phase I";#N/A,#N/A,FALSE,"Phase II";#N/A,#N/A,FALSE,"Phase III"}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." hidden="1">{"EB",#N/A,FALSE,"Plan1"}</definedName>
    <definedName name="wrn.Economic._.Value._.Added._.Analysis." hidden="1">{"EVA",#N/A,FALSE,"EVA";"WACC",#N/A,FALSE,"WACC"}</definedName>
    <definedName name="wrn.Eilbericht_UBA." hidden="1">{"Eilbericht_UBA",#N/A,FALSE,"EB"}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rgebnisbericht_UBA." hidden="1">{"Ergebnisbericht_UBA",#N/A,FALSE,"MB"}</definedName>
    <definedName name="wrn.esterno." hidden="1">{#N/A,#N/A,FALSE,"HIGHNEW";#N/A,#N/A,FALSE,"HIGHOLD"}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OLUTION." hidden="1">{"EVOLUTION",#N/A,FALSE,"GERAÇÃO"}</definedName>
    <definedName name="wrn.exec." hidden="1">{"cash",#N/A,FALSE,"Executive Summary";"overview",#N/A,FALSE,"Executive Summary"}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itAndSalesAssumptions." hidden="1">{#N/A,#N/A,FALSE,"ExitStrategy"}</definedName>
    <definedName name="wrn.FCB." hidden="1">{"FCB_ALL",#N/A,FALSE,"FCB"}</definedName>
    <definedName name="wrn.fcb2" hidden="1">{"FCB_ALL",#N/A,FALSE,"FCB"}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hidden="1">{"Final",#N/A,FALSE,"Feb-96"}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ecast." hidden="1">{#N/A,#N/A,FALSE,"model"}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2" hidden="1">{#N/A,#N/A,FALSE,"model"}</definedName>
    <definedName name="wrn.forecastassumptions." hidden="1">{#N/A,#N/A,FALSE,"model"}</definedName>
    <definedName name="wrn.forecastROIC." hidden="1">{#N/A,#N/A,FALSE,"model"}</definedName>
    <definedName name="wrn.FORMULÁRIO." hidden="1">{#N/A,#N/A,FALSE,"Bal Hist";#N/A,#N/A,FALSE,"Res Hist";#N/A,#N/A,FALSE,"Bal Prev";#N/A,#N/A,FALSE,"Res Prev";#N/A,#N/A,FALSE,"Fl.Cx (md)";#N/A,#N/A,FALSE,"Serv Div_1";#N/A,#N/A,FALSE,"PG Inv";#N/A,#N/A,FALSE,"Indicadores"}</definedName>
    <definedName name="wrn.Front._.Page." hidden="1">{"Front Page",#N/A,FALSE,"Front and Back"}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{"divisions",#N/A,TRUE,"Drivers";"PandL_Ratios",#N/A,TRUE,"P&amp;L"}</definedName>
    <definedName name="wrn.full._.financials." hidden="1">{"IS Consolidado",#N/A,TRUE,"telecinco";"BS Consolidado",#N/A,TRUE,"telecinco";"parrilla_1",#N/A,TRUE,"Parrilla Costs"}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ographic._.Trends." hidden="1">{"Geographic P1",#N/A,FALSE,"Division &amp; Geog"}</definedName>
    <definedName name="wrn.GERMAN._.3._.YEAR._.PLAN." hidden="1">{#N/A,#N/A,FALSE,"3J-Plan_p1_Umsatz_EF";#N/A,#N/A,FALSE,"3J-Plan_p1a_Umsatz_n_Ländern";#N/A,#N/A,FALSE,"3J-Plan_p2_Umsatz_EF_Stk.";#N/A,#N/A,FALSE,"3J-Plan_p3_Umsatz_HW ";#N/A,#N/A,FALSE,"3J-Plan_p4_Umsatz_HW_Stk. ";#N/A,#N/A,FALSE,"DB_EF_GJ 99_00_page5";#N/A,#N/A,FALSE,"DB HW GJ 99_00  6.";#N/A,#N/A,FALSE,"3J_Plan_p 7_Personnel";#N/A,#N/A,FALSE,"3J_Plan_p 7_Personnel (2)";#N/A,#N/A,FALSE,"3J_Plan_p 8_Investment";#N/A,#N/A,FALSE,"Roll_3J_Pl_G+V_page9";#N/A,#N/A,FALSE,"Kapitalflußrechnung 10.1+10.2";#N/A,#N/A,FALSE,"Roll_3J_Planung_Page 11"}</definedName>
    <definedName name="wrn.Globale.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GuV." hidden="1">{#N/A,#N/A,FALSE,"Layout GuV"}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y." hidden="1">{#N/A,#N/A,FALSE,"model"}</definedName>
    <definedName name="wrn.histROIC." hidden="1">{#N/A,#N/A,FALSE,"model"}</definedName>
    <definedName name="wrn.Holding." hidden="1">{#N/A,#N/A,FALSE,"Holding"}</definedName>
    <definedName name="wrn.Hyg._.Acq." hidden="1">{#N/A,#N/A,FALSE,"main";#N/A,#N/A,FALSE,"100% Cash";#N/A,#N/A,FALSE,"100% Stock"}</definedName>
    <definedName name="wrn.IGL." hidden="1">{#N/A,#N/A,FALSE,"SIL";#N/A,#N/A,FALSE,"""S""-SAL";#N/A,#N/A,FALSE,"SAL-SIL";#N/A,#N/A,FALSE,"INCASSI";#N/A,#N/A,FALSE,"S-SAL-SIL";#N/A,#N/A,FALSE,"SIL-SAL Sche-Dett";#N/A,#N/A,FALSE,"Fatturato";#N/A,#N/A,FALSE,"Produz-Contabilizz.";#N/A,#N/A,FALSE,"Attrib. Ricavi";#N/A,#N/A,FALSE,"GALL-TOT";#N/A,#N/A,FALSE,"GALL-DIR";#N/A,#N/A,FALSE,"GALL-AFF"}</definedName>
    <definedName name="wrn.imp." hidden="1">{"vue1",#N/A,FALSE,"synthese";"vue2",#N/A,FALSE,"synthese"}</definedName>
    <definedName name="wrn.imp.2" hidden="1">{"vue1",#N/A,FALSE,"synthese";"vue2",#N/A,FALSE,"synthese"}</definedName>
    <definedName name="wrn.imp.3" hidden="1">{"vue1",#N/A,FALSE,"synthese";"vue2",#N/A,FALSE,"synthese"}</definedName>
    <definedName name="wrn.IMPRESION." hidden="1">{#N/A,#N/A,FALSE,"Hoja1";#N/A,#N/A,FALSE,"Hoja2"}</definedName>
    <definedName name="wrn.impresso." hidden="1">{"impresso",#N/A,FALSE,"RES"}</definedName>
    <definedName name="wrn.income._.statement." hidden="1">{"income statement",#N/A,FALSE,"ATLAS-A"}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sheet_ProjectInput." hidden="1">{"ProjectInput",#N/A,FALSE,"INPUT-AREA"}</definedName>
    <definedName name="wrn.Insurance." hidden="1">{"Insurance",#N/A,FALSE,"Profitable Growth by Unit"}</definedName>
    <definedName name="wrn.intbud." hidden="1">{"intbudm",#N/A,FALSE,"INTMESE";"intbudp",#N/A,FALSE,"INTMESE"}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l." hidden="1">{"introlm",#N/A,FALSE,"INTMESE";"introlp",#N/A,FALSE,"INTMESE"}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Ipotesi." hidden="1">{#N/A,#N/A,FALSE,"Ipotesi comuni"}</definedName>
    <definedName name="wrn.JPLOUT." hidden="1">{#N/A,#N/A,TRUE,"HOT";#N/A,#N/A,TRUE,"EXT";#N/A,#N/A,TRUE,"COE";#N/A,#N/A,TRUE,"PRN";#N/A,#N/A,TRUE,"ALU";#N/A,#N/A,TRUE,"REC";#N/A,#N/A,TRUE,"PAK";#N/A,#N/A,TRUE,"SCH";#N/A,#N/A,TRUE,"OTH";#N/A,#N/A,TRUE,"RECAP TOTAUX"}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nzern94." hidden="1">{#N/A,#N/A,FALSE,"Bilanz1994";#N/A,#N/A,FALSE,"G&amp;V1994"}</definedName>
    <definedName name="wrn.LBO._.Summary." hidden="1">{"LBO Summary",#N/A,FALSE,"Summary"}</definedName>
    <definedName name="wrn.Lista._.e._.FlRosto." hidden="1">{#N/A,#N/A,FALSE,"Lista";#N/A,#N/A,FALSE,"Flr v"}</definedName>
    <definedName name="wrn.llll." hidden="1">{#N/A,#N/A,FALSE,"AMMORTAMENTI 1994"}</definedName>
    <definedName name="wrn.LM._.Gear." hidden="1">{"LM Gear IS",#N/A,FALSE,"LM Gear - IS";"LM Gear BS",#N/A,FALSE,"LM Gear BS";"LM Gear Detail IS",#N/A,FALSE,"LM Gear - Detail IS";"LM Gear Detail IS Supplemental Info",#N/A,FALSE,"LM Gear - Detail IS";"LM Gear Monthly 1999",#N/A,FALSE,"LM Gear Monthly";"LM Gear Monthly 1998",#N/A,FALSE,"LM Gear Monthly";"LM Gear Monthly 1997",#N/A,FALSE,"LM Gear Monthly"}</definedName>
    <definedName name="wrn.LoanInformation." hidden="1">{"LoanSchedule",#N/A,FALSE,"LoanAssumptions";"LoanAssumptions",#N/A,FALSE,"LoanAssumptions"}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Long._.Report.a" hidden="1">{#N/A,#N/A,TRUE,"Cover";#N/A,#N/A,TRUE,"Header (ld)";#N/A,#N/A,TRUE,"T&amp;O By Region";#N/A,#N/A,TRUE,"Region Charts ";#N/A,#N/A,TRUE,"T&amp;O London";#N/A,#N/A,TRUE,"AD Report";#N/A,#N/A,TRUE,"Var by OU"}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nagement._.Pack." hidden="1">{#N/A,#N/A,FALSE,"Index";#N/A,#N/A,FALSE,"MANGR";#N/A,#N/A,FALSE,"MANTL";#N/A,#N/A,FALSE,"LTDCF";#N/A,#N/A,FALSE,"LtdExp";#N/A,#N/A,FALSE,"MANTI";#N/A,#N/A,FALSE,"INCCF";#N/A,#N/A,FALSE,"INCExp"}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." hidden="1">{"Cost_Centre_Summary",#N/A,FALSE,"Cost Centre Summary";#N/A,#N/A,FALSE,"Forecast 2000"}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mo." hidden="1">{#N/A,#N/A,TRUE,"financial";#N/A,#N/A,TRUE,"plants"}</definedName>
    <definedName name="wrn.merge." hidden="1">{#N/A,#N/A,FALSE,"IPO";#N/A,#N/A,FALSE,"DCF";#N/A,#N/A,FALSE,"LBO";#N/A,#N/A,FALSE,"MULT_VAL";#N/A,#N/A,FALSE,"Status Quo";#N/A,#N/A,FALSE,"Recap"}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hidden="1">{#N/A,#N/A,TRUE,"General";#N/A,#N/A,TRUE,"PF IS";#N/A,#N/A,TRUE,"PF BS";#N/A,#N/A,TRUE,"Summary";#N/A,#N/A,TRUE,"Acq Matrix"}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hly._.Act._.P_L." hidden="1">{"Monthly",#N/A,FALSE,"1.2"}</definedName>
    <definedName name="wrn.MonthlyRentRoll." hidden="1">{"MonthlyRentRoll",#N/A,FALSE,"RentRoll"}</definedName>
    <definedName name="wrn.MONTHLYREP." hidden="1">{#N/A,#N/A,FALSE,"HIGHNEW";#N/A,#N/A,FALSE,"HIGHOLD";#N/A,#N/A,FALSE,"MTHDET"}</definedName>
    <definedName name="wrn.Mor._.Pack._.January." hidden="1">{#N/A,#N/A,FALSE,"Contents";"Jan 96",#N/A,FALSE,"1.1";#N/A,#N/A,FALSE,"1.2";#N/A,#N/A,FALSE,"1.3";#N/A,#N/A,FALSE,"1.4";#N/A,#N/A,FALSE,"2.0";#N/A,#N/A,FALSE,"3.1";#N/A,#N/A,FALSE,"3.2";#N/A,#N/A,FALSE,"4.1";#N/A,#N/A,FALSE,"4.2";#N/A,#N/A,FALSE,"5.1";#N/A,#N/A,FALSE,"5.2";#N/A,#N/A,FALSE,"5.3";#N/A,#N/A,FALSE,"6.1";#N/A,#N/A,FALSE,"6.2";#N/A,#N/A,FALSE,"7.0";#N/A,#N/A,FALSE,"8.0"}</definedName>
    <definedName name="wrn.MRA." hidden="1">{"MRA IS",#N/A,FALSE,"MRA - IS";"MRA BS",#N/A,FALSE,"MRA - BS";"MRA Detail IS",#N/A,FALSE,"MRA - Detail IS";"MRA Detail IS Supplemental Info",#N/A,FALSE,"MRA - Detail IS";"MRA Monthly 1999",#N/A,FALSE,"MRA Monthly";"MRA Monthly IS 1998",#N/A,FALSE,"MRA Monthly";"MRA Monthly IS 1997",#N/A,FALSE,"MRA Monthly"}</definedName>
    <definedName name="wrn.MRP._.Pack._.excl._.cash." hidden="1">{#N/A,#N/A,FALSE,"Header";#N/A,#N/A,FALSE,"Group Statement";#N/A,#N/A,FALSE,"Tog Report";#N/A,#N/A,FALSE,"Togethr Comments";#N/A,#N/A,FALSE,"Customer Admin Report";#N/A,#N/A,FALSE,"Insure Report";#N/A,#N/A,FALSE,"Insure Comments";#N/A,#N/A,FALSE,"XCS Report";#N/A,#N/A,FALSE,"XCS Comments";#N/A,#N/A,FALSE,"Proc Report";#N/A,#N/A,FALSE,"Proc Comments";#N/A,#N/A,FALSE,"New Entity (0502) Report";#N/A,#N/A,FALSE,"Bus Serv &amp; Invest "}</definedName>
    <definedName name="wrn.MRP._.Pack._.excl._.commentary." hidden="1">{#N/A,#N/A,FALSE,"Header";#N/A,#N/A,FALSE,"Group Statement";#N/A,#N/A,FALSE,"Group P&amp;L Analysis";#N/A,#N/A,FALSE,"Tog Report";#N/A,#N/A,FALSE,"Customer Admin Report";#N/A,#N/A,FALSE,"Insure Report";#N/A,#N/A,FALSE,"XCS Report";#N/A,#N/A,FALSE,"Proc Report";#N/A,#N/A,FALSE,"New Entity (0502) Report";#N/A,#N/A,FALSE,"Bus Serv &amp; Invest ";#N/A,#N/A,FALSE,"Cash Flow"}</definedName>
    <definedName name="wrn.MRP._.Pack._.inc._.commentary." hidden="1">{#N/A,#N/A,FALSE,"Header";#N/A,#N/A,FALSE,"Group Statement";#N/A,#N/A,FALSE,"Tog Report";#N/A,#N/A,FALSE,"Togethr Comments";#N/A,#N/A,FALSE,"Customer Admin Report";#N/A,#N/A,FALSE,"Insure Report";#N/A,#N/A,FALSE,"Insure Comments";#N/A,#N/A,FALSE,"XCS Report";#N/A,#N/A,FALSE,"XCS Comments";#N/A,#N/A,FALSE,"Proc Report";#N/A,#N/A,FALSE,"Proc Comments";#N/A,#N/A,FALSE,"New Entity (0502) Report";#N/A,#N/A,FALSE,"Bus Serv &amp; Invest ";#N/A,#N/A,FALSE,"Cash Flow"}</definedName>
    <definedName name="wrn.Nico." hidden="1">{#N/A,#N/A,TRUE,"Cover";#N/A,#N/A,TRUE,"Transaction Summary";#N/A,#N/A,TRUE,"Earnings Impact";#N/A,#N/A,TRUE,"accretion dilution"}</definedName>
    <definedName name="wrn.NORMATIVO." hidden="1">{"NORMATIVO",#N/A,FALSE,"DESD#11"}</definedName>
    <definedName name="wrn.NORMATIVO2." hidden="1">{#N/A,#N/A,FALSE,"DESD#11"}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hidden="1">{"Rate",#N/A,TRUE,"SUMMARY";"Ratios",#N/A,TRUE,"Ratios";"BUDGETREVENUE",#N/A,TRUE,"Revenue";"TOTALS",#N/A,TRUE,"DETAIL"}</definedName>
    <definedName name="wrn.OperatingAssumtions." hidden="1">{#N/A,#N/A,FALSE,"OperatingAssumptions"}</definedName>
    <definedName name="wrn.Opez._.PG." hidden="1">{#N/A,#N/A,TRUE,"Cover Total";#N/A,#N/A,TRUE,"Highlights";#N/A,#N/A,TRUE,"VO Opex";#N/A,#N/A,TRUE,"IT";#N/A,#N/A,TRUE,"NTW";#N/A,#N/A,TRUE,"CRM";#N/A,#N/A,TRUE,"MKTG";#N/A,#N/A,TRUE,"MKTG";#N/A,#N/A,TRUE,"Distribution";#N/A,#N/A,TRUE,"no oper";#N/A,#N/A,TRUE,"Reg HO GP&amp;S"}</definedName>
    <definedName name="wrn.OUTLOOK._.vs._.ACT." hidden="1">{#N/A,#N/A,TRUE,"CUSTHOT";#N/A,#N/A,TRUE,"CUSTEXT";#N/A,#N/A,TRUE,"CUSTCOE";#N/A,#N/A,TRUE,"CUSTPRN";#N/A,#N/A,TRUE,"CUSTALU";#N/A,#N/A,TRUE,"CUSTREC";#N/A,#N/A,TRUE,"CUSTPAK";#N/A,#N/A,TRUE,"CUSTOTH ";#N/A,#N/A,TRUE,"CUSTTOT"}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hidden="1">{#N/A,#N/A,FALSE,"Outputs"}</definedName>
    <definedName name="wrn.paolo" hidden="1">{"Area1",#N/A,TRUE,"Obiettivo";"Area2",#N/A,TRUE,"Dati per Direzione"}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LCOMIT." hidden="1">{#N/A,#N/A,FALSE,"pl_cons";#N/A,#N/A,FALSE,"pl_grup";#N/A,#N/A,FALSE,"pl_umpl";#N/A,#N/A,FALSE,"pl_bim";#N/A,#N/A,FALSE,"pl_bdb";#N/A,#N/A,FALSE,"pl_mq32";#N/A,#N/A,FALSE,"pl_bsrl"}</definedName>
    <definedName name="wrn.PRECOS." hidden="1">{"PRECOS",#N/A,TRUE,"DESD#11"}</definedName>
    <definedName name="wrn.Presentation." hidden="1">{#N/A,#N/A,TRUE,"Summary";#N/A,#N/A,TRUE,"ExitStrategy";"SalesAndConstruction",#N/A,TRUE,"cs";#N/A,#N/A,TRUE,"OperatingAssumptions";"PresentationRentRoll",#N/A,TRUE,"RentRoll"}</definedName>
    <definedName name="wrn.PRESUPUESTOS._.96." hidden="1">{#N/A,#N/A,TRUE,"COVER";"MDC1",#N/A,TRUE,"MDCMEN";"MDC2",#N/A,TRUE,"MDCMEN";"MDC3",#N/A,TRUE,"MDCMEN";"MDC4",#N/A,TRUE,"MDCMEN"}</definedName>
    <definedName name="wrn.Principale." hidden="1">{"Principale",#N/A,TRUE,"ONNET2B"}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{"Page1",#N/A,FALSE,"DILUT1";"Page2",#N/A,FALSE,"DILUT1";"Page3",#N/A,FALSE,"DILUT1"}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graphs." hidden="1">{"cap_structure",#N/A,FALSE,"Graph-Mkt Cap";"price",#N/A,FALSE,"Graph-Price";"ebit",#N/A,FALSE,"Graph-EBITDA";"ebitda",#N/A,FALSE,"Graph-EBITDA"}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Out._.1." hidden="1">{"Five Year",#N/A,FALSE,"Summary (2)";"Month 1 and Years",#N/A,FALSE,"Cash Budget"}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budget." hidden="1">{#N/A,#N/A,TRUE,"Sinop";#N/A,#N/A,TRUE,"Inv";#N/A,#N/A,TRUE,"Pl Neg Gás";#N/A,#N/A,TRUE,"Vtos 2.1.98";#N/A,#N/A,TRUE,"FSE";#N/A,#N/A,TRUE,"Res";#N/A,#N/A,TRUE,"Bal";#N/A,#N/A,TRUE,"ProgrInv";#N/A,#N/A,TRUE,"Res Mes";#N/A,#N/A,TRUE,"Fl.Cx ";#N/A,#N/A,TRUE,"DesvInv";#N/A,#N/A,TRUE,"DesvRes ";#N/A,#N/A,TRUE,"DesvResInv";#N/A,#N/A,TRUE,"Param";#N/A,#N/A,TRUE,"NotEssi"}</definedName>
    <definedName name="wrn.PrintContaCorrente." hidden="1">{#N/A,#N/A,FALSE,"ccIAPMEI";#N/A,#N/A,FALSE,"FlR2";#N/A,#N/A,FALSE,"FlR1"}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intSumário." hidden="1">{#N/A,#N/A,FALSE,"SubsRec98";#N/A,#N/A,FALSE,"QdrGrf";"chart",#N/A,FALSE,"ccIAPMEI";#N/A,#N/A,FALSE,"Subs.Redes";#N/A,#N/A,FALSE,"Subs.Convers";#N/A,#N/A,FALSE,"SitSubs";#N/A,#N/A,FALSE,"Flr h"}</definedName>
    <definedName name="wrn.printsyns." hidden="1">{"dcfsyn",#N/A,FALSE,"DCFSYN";"senssyn",#N/A,FALSE,"DCFSYN"}</definedName>
    <definedName name="wrn.PRODUCT." hidden="1">{#N/A,#N/A,FALSE,"Intro General";#N/A,#N/A,FALSE,"ABP_OUTL";#N/A,#N/A,FALSE,"Weekintro";#N/A,#N/A,FALSE,"Week Prod"}</definedName>
    <definedName name="wrn.programmazione." hidden="1">{#N/A,#N/A,FALSE,"Semolina Vol Trend";#N/A,#N/A,FALSE,"INDXbyCH&amp;AREA";#N/A,#N/A,FALSE,"NRI by CH&amp;AREA";#N/A,#N/A,FALSE,"Nielsen Summary";#N/A,#N/A,FALSE,"NCI by Area"}</definedName>
    <definedName name="WRN.PROGRAMMAZIONEBIS" hidden="1">{#N/A,#N/A,FALSE,"Semolina Vol Trend";#N/A,#N/A,FALSE,"INDXbyCH&amp;AREA";#N/A,#N/A,FALSE,"NRI by CH&amp;AREA";#N/A,#N/A,FALSE,"Nielsen Summary";#N/A,#N/A,FALSE,"NCI by Area"}</definedName>
    <definedName name="wrn.ProjecçFinancCurtoPrazo." hidden="1">{#N/A,#N/A,TRUE,"SumExec";#N/A,#N/A,TRUE,"PrjResM";#N/A,#N/A,TRUE,"PrjResDesv";#N/A,#N/A,TRUE,"PlTes (1S)";#N/A,#N/A,TRUE,"PlTes";#N/A,#N/A,TRUE,"FlCxDesv";#N/A,#N/A,TRUE,"Bal";#N/A,#N/A,TRUE,"Rácios"}</definedName>
    <definedName name="wrn.PROJOUR." hidden="1">{#N/A,#N/A,FALSE,"DEFINITIF";#N/A,#N/A,FALSE,"DETAILS"}</definedName>
    <definedName name="wrn.PropertyInformation." hidden="1">{#N/A,#N/A,FALSE,"PropertyInfo"}</definedName>
    <definedName name="wrn.PROSPETTI._.PROFORMA." hidden="1">{#N/A,#N/A,FALSE,"A3";#N/A,#N/A,FALSE,"AT2";#N/A,#N/A,FALSE,"PA2";#N/A,#N/A,FALSE,"GI2";#N/A,#N/A,FALSE,"EC2"}</definedName>
    <definedName name="wrn.PSxDESD." hidden="1">{"PSxDESD",#N/A,FALSE,"DESD#11"}</definedName>
    <definedName name="wrn.Pulp." hidden="1">{"Pulp Production",#N/A,FALSE,"Pulp";"Pulp Earnings",#N/A,FALSE,"Pulp"}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Qtrs_PL." hidden="1">{"Quarters",#N/A,FALSE,"1.2"}</definedName>
    <definedName name="wrn.RAPP_SETT.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ddito." hidden="1">{#N/A,#N/A,TRUE,"Analisi del Reddito";#N/A,#N/A,TRUE,"Marg.di Contribuzione";#N/A,#N/A,TRUE,"Indici di Redditività";#N/A,#N/A,TRUE,"B.E.P.";#N/A,#N/A,TRUE,"Scheda Fiscale"}</definedName>
    <definedName name="wrn.REGISTRO._.FISCALE.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hidden="1">{#N/A,#N/A,FALSE,"COVER";#N/A,#N/A,FALSE,"FORECAST";#N/A,#N/A,FALSE,"VALUATION";#N/A,#N/A,FALSE,"FY ANALYSIS ";#N/A,#N/A,FALSE," HY ANALYSIS"}</definedName>
    <definedName name="wrn.Report._.1." hidden="1">{"Page 1",#N/A,FALSE,"Daily calendar";"Backlog",#N/A,FALSE,"Daily calendar"}</definedName>
    <definedName name="wrn.Report._.2." hidden="1">{#N/A,#N/A,TRUE,"Pivots-Employee";#N/A,"Scenerio2",TRUE,"Assumptions Summary"}</definedName>
    <definedName name="wrn.Report._.Cash._.Flow." hidden="1">{#N/A,#N/A,FALSE,"P&amp;L-BS-CF"}</definedName>
    <definedName name="wrn.Report1." hidden="1">{#N/A,#N/A,FALSE,"IS";#N/A,#N/A,FALSE,"BS";#N/A,#N/A,FALSE,"CF";#N/A,#N/A,FALSE,"CE";#N/A,#N/A,FALSE,"Depr";#N/A,#N/A,FALSE,"APAL"}</definedName>
    <definedName name="wrn.REPORTDOLLARI." hidden="1">{"dollari",#N/A,FALSE,"NET 97-96";"VOLUMI",#N/A,FALSE,"volumi pond";"PERC",#N/A,FALSE,"NET% 97-96";"dollari",#N/A,FALSE,"PTAX 97-98";"dollari",#N/A,FALSE,"advertising";"DOLLARI",#N/A,FALSE,"CAPEX";"DOLLARI",#N/A,FALSE,"cash flow";"DOLLARI",#N/A,FALSE,"capitalizzazione"}</definedName>
    <definedName name="wrn.Reporte._.1." hidden="1">{#N/A,#N/A,FALSE,"PRECIO FULL";#N/A,#N/A,FALSE,"LARA";#N/A,#N/A,FALSE,"CARACAS";#N/A,#N/A,FALSE,"DISBRACENTRO";#N/A,#N/A,FALSE,"ANDES";#N/A,#N/A,FALSE,"MAR CARIBE";#N/A,#N/A,FALSE,"RIO BEER";#N/A,#N/A,FALSE,"DISBRAH"}</definedName>
    <definedName name="wrn.REPORTESTERNO.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interno." hidden="1">{#N/A,#N/A,FALSE,"HIGHNEW";#N/A,#N/A,FALSE,"HIGHOLD";#N/A,#N/A,FALSE,"MTHDET";#N/A,#N/A,FALSE,"ACTDET"}</definedName>
    <definedName name="wrn.REPORTLIRE." hidden="1">{"VOLUMI",#N/A,FALSE,"volumi pond";"LIRE",#N/A,FALSE,"NET 97-96";"PERC",#N/A,FALSE,"NET% 97-96";"LIRE",#N/A,FALSE,"PTAX 97-98";"LIRE",#N/A,FALSE,"advertising";"LIRE",#N/A,FALSE,"cash flow";"LIRE",#N/A,FALSE,"CAPEX";"LIRE",#N/A,FALSE,"capitalizzazione"}</definedName>
    <definedName name="wrn.Responsabili." hidden="1">{"cuccoli",#N/A,FALSE,"SintFixed (3)";"tagliarini",#N/A,FALSE,"SintFixed (3)";"savino",#N/A,FALSE,"SintFixed (3)";"donati",#N/A,FALSE,"SintFixed (3)";"gatti",#N/A,FALSE,"SintFixed (3)";"sigliano",#N/A,FALSE,"SintFixed (3)"}</definedName>
    <definedName name="wrn.RESULTADO." hidden="1">{"RESULTADO",#N/A,FALSE,"GERAÇÃO"}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EN." hidden="1">{"RESUMEN",#N/A,FALSE,"RESUMEN";"RESUMEN_MARG",#N/A,FALSE,"RESUMEN"}</definedName>
    <definedName name="wrn.RESUMO1." hidden="1">{"DESDRESUMO1",#N/A,FALSE,"DESD#11"}</definedName>
    <definedName name="wrn.RESUMO1TR." hidden="1">{"DESDRESUMO1TR",#N/A,FALSE,"DESD#11"}</definedName>
    <definedName name="wrn.RESUMO2." hidden="1">{"DESDRESUMO2",#N/A,FALSE,"DESD#11"}</definedName>
    <definedName name="wrn.RESUMO2TR." hidden="1">{"DESDRESUMO2TR",#N/A,FALSE,"DESD#11"}</definedName>
    <definedName name="wrn.RESUMOS._.1._.e._.2." hidden="1">{"DESDRESUMO1",#N/A,TRUE,"DESD#11";"DESDRESUMO2",#N/A,TRUE,"DESD#11"}</definedName>
    <definedName name="wrn.RESUMOS._.1TR._.E._.2TR." hidden="1">{"DESDRESUMO1TR",#N/A,FALSE,"DESD#11";"DESDRESUMO2TR",#N/A,FALSE,"DESD#11"}</definedName>
    <definedName name="wrn.ReWemtl." hidden="1">{"werbung",#N/A,FALSE,"GuV9900-0399";"betrieb",#N/A,FALSE,"GuV9900-0399";"personal",#N/A,FALSE,"GuV9900-0399";"tvg",#N/A,FALSE,"GuV9900-0399";"verwaltung",#N/A,FALSE,"GuV9900-0399"}</definedName>
    <definedName name="wrn.RGD_BG_FC." hidden="1">{#N/A,#N/A,FALSE,"RGD$";#N/A,#N/A,FALSE,"BG$";#N/A,#N/A,FALSE,"FC$"}</definedName>
    <definedName name="wrn.riepilogo." hidden="1">{#N/A,#N/A,FALSE,"Automezzi";#N/A,#N/A,FALSE,"Fabbricati";#N/A,#N/A,FALSE,"SOFTWARE";#N/A,#N/A,FALSE,"COSTRUZIONI LEGGERE";#N/A,#N/A,FALSE,"Impianti 10%";#N/A,#N/A,FALSE,"Impianti 12,5%";#N/A,#N/A,FALSE,"Macchine e impianti 15,5%";#N/A,#N/A,FALSE,"Macchine e Impianti 12,5%";#N/A,#N/A,FALSE,"Attrezzature 25%";#N/A,#N/A,FALSE,"Attrezzatura 35%";#N/A,#N/A,FALSE,"Macchine ufficio elettroniche";#N/A,#N/A,FALSE,"Mobili e arredi";#N/A,#N/A,FALSE,"Mobili officina"}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ales." hidden="1">{"sales",#N/A,FALSE,"Sales";"sales existing",#N/A,FALSE,"Sales";"sales rd1",#N/A,FALSE,"Sales";"sales rd2",#N/A,FALSE,"Sales"}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CA._.Acq.." hidden="1">{#N/A,#N/A,FALSE,"main";#N/A,#N/A,FALSE,"Pooling";#N/A,#N/A,FALSE,"Purchase"}</definedName>
    <definedName name="wrn.SCA._.AcqDisv." hidden="1">{#N/A,#N/A,FALSE,"main";#N/A,#N/A,FALSE,"Purchase"}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hort._.Report." hidden="1">{#N/A,#N/A,TRUE,"Cover";#N/A,#N/A,TRUE,"Header (eu)";#N/A,#N/A,TRUE,"Region Charts";#N/A,#N/A,TRUE,"T&amp;O By Region";#N/A,#N/A,TRUE,"AD Report"}</definedName>
    <definedName name="wrn.SITUKRAFT." hidden="1">{#N/A,#N/A,FALSE,"REC 95 - 96 LC";#N/A,#N/A,FALSE,"REC 95 - 96 BEF";#N/A,#N/A,FALSE,"95 VS 96"}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ampa." hidden="1">{#N/A,#N/A,TRUE,"Cover";#N/A,#N/A,TRUE,"Input";#N/A,#N/A,TRUE,"Fonti - Impieghi Summary";#N/A,#N/A,TRUE,"CE";#N/A,#N/A,TRUE,"Cash Flow";#N/A,#N/A,TRUE,"Stato Patrimoniale ";#N/A,#N/A,TRUE,"Summary"}</definedName>
    <definedName name="wrn.stampa._.estesa.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URO.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wrn.stampa._.report._.mensile." hidden="1">{#N/A,#N/A,FALSE,"cfo per cdc";"versione sintetica",#N/A,FALSE,"tot cfo per natura";#N/A,#N/A,FALSE,"dettaglio consulenze";#N/A,#N/A,FALSE,"totale cfo";#N/A,#N/A,FALSE,"totale direzione";#N/A,#N/A,FALSE,"totale amm";#N/A,#N/A,FALSE,"totale dai";#N/A,#N/A,FALSE,"totale fiscale";#N/A,#N/A,FALSE,"totale finanza";#N/A,#N/A,FALSE,"totale pco";#N/A,#N/A,FALSE,"totale internal auditing"}</definedName>
    <definedName name="wrn.STAMPA._.VS._.BUD." hidden="1">{"VOLVSBUD",#N/A,FALSE,"VOLUMI";"NETVSBUD",#N/A,FALSE,"NET";"PTAXVSBUD",#N/A,FALSE,"PTAX"}</definedName>
    <definedName name="wrn.STAMPA._.VS._.LY." hidden="1">{"VOLVSLY",#N/A,FALSE,"VOLUMI";"NETVSLY",#N/A,FALSE,"NET";"PTAXVSLY",#N/A,FALSE,"PTAX"}</definedName>
    <definedName name="wrn.STAMPAMST.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truttura." hidden="1">{#N/A,#N/A,TRUE,"Analisi Struttura";#N/A,#N/A,TRUE,"Grafico Struttura";#N/A,#N/A,TRUE,"Composizione";#N/A,#N/A,TRUE,"Equilibrio Patr.";#N/A,#N/A,TRUE,"Rendiconto Fin."}</definedName>
    <definedName name="wrn.SUMARY._.EXT." hidden="1">{"SUMEXT",#N/A,TRUE,"DESD#11"}</definedName>
    <definedName name="wrn.SUMARY._.INT." hidden="1">{"SUMINT",#N/A,TRUE,"DESD#11"}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{#N/A,#N/A,FALSE,"Summary"}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pplemental._.Information." hidden="1">{#N/A,#N/A,FALSE,"Assumptions";#N/A,#N/A,FALSE,"DNP Expense Summary";#N/A,#N/A,FALSE,"Sensitivity Analysis"}</definedName>
    <definedName name="wrn.synthèse1." hidden="1">{"synth",#N/A,FALSE,"RATIOS CONSO";"synth",#N/A,FALSE,"CA CONSO";"synth",#N/A,FALSE,"RO CONSO";"synth",#N/A,FALSE,"EBITDA CONSO";"synth",#N/A,FALSE,"CAPEX CONSO";"synth",#N/A,FALSE,"Disponible"}</definedName>
    <definedName name="wrn.synthèse2." hidden="1">{"synth",#N/A,TRUE,"Disponible";"synth",#N/A,TRUE,"CAPEX CONSO"}</definedName>
    <definedName name="wrn.Tabla._.PL." hidden="1">{#N/A,#N/A,FALSE,"P.L.Full";#N/A,#N/A,FALSE,"P.L.Desc."}</definedName>
    <definedName name="wrn.TCR." hidden="1">{#N/A,#N/A,FALSE,"title";#N/A,#N/A,FALSE,"AVE VEH";#N/A,#N/A,FALSE,"METRICS";#N/A,#N/A,FALSE,"Prod Cost";#N/A,#N/A,FALSE,"CMTOTCST";#N/A,#N/A,FALSE,"Roadmap";#N/A,#N/A,FALSE,"Road Text";#N/A,#N/A,FALSE,"VAVE";#N/A,#N/A,FALSE,"Warranty #1";#N/A,#N/A,FALSE,"Warranty #2";#N/A,#N/A,FALSE,"Purchasing"}</definedName>
    <definedName name="wrn.test." hidden="1">{"test2",#N/A,TRUE,"Prices"}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as._.las._.tablas.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cking_3_9" hidden="1">{"outline",#N/A,FALSE,"6+6_outline"}</definedName>
    <definedName name="wrn.tracking3_9" hidden="1">{"fcst6_6",#N/A,FALSE,"6+6_outline"}</definedName>
    <definedName name="wrn.trans._.sum." hidden="1">{"trans assumptions",#N/A,FALSE,"Merger";"trans accretion",#N/A,FALSE,"Merger"}</definedName>
    <definedName name="wrn.Tweety." hidden="1">{#N/A,#N/A,FALSE,"A&amp;E";#N/A,#N/A,FALSE,"HighTop";#N/A,#N/A,FALSE,"JG";#N/A,#N/A,FALSE,"RI";#N/A,#N/A,FALSE,"woHT";#N/A,#N/A,FALSE,"woHT&amp;JG"}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K._.adjusted._.accounts." hidden="1">{"fixass1",#N/A,FALSE,"Sheet1";"fixass2",#N/A,FALSE,"Sheet1";"invest",#N/A,FALSE,"Sheet1"}</definedName>
    <definedName name="wrn.up." hidden="1">{"up stand alones",#N/A,FALSE,"Acquiror"}</definedName>
    <definedName name="wrn.UPG." hidden="1">{#N/A,#N/A,FALSE,"VALUATION";#N/A,#N/A,FALSE,"VALUATION";#N/A,#N/A,FALSE,"VALUATION"}</definedName>
    <definedName name="wrn.upstairs." hidden="1">{"histincome",#N/A,FALSE,"hyfins";"closing balance",#N/A,FALSE,"hyfins"}</definedName>
    <definedName name="wrn.Valuation." hidden="1">{#N/A,#N/A,FALSE,"Colombo";#N/A,#N/A,FALSE,"Colata";#N/A,#N/A,FALSE,"Colombo + Colata"}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s." hidden="1">{#N/A,#N/A,FALSE,"9507AREC";#N/A,#N/A,FALSE,"9507BREC";#N/A,#N/A,FALSE,"9507CREC";#N/A,#N/A,FALSE,"9507DREC";#N/A,#N/A,FALSE,"9507EREC";#N/A,#N/A,FALSE,"9507FREC"}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xrates." hidden="1">{#N/A,#N/A,FALSE,"1996";#N/A,#N/A,FALSE,"1995";#N/A,#N/A,FALSE,"1994"}</definedName>
    <definedName name="wrn.YTD_ROY_PL." hidden="1">{"ROY_YTD",#N/A,FALSE,"1.2"}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hidden="1">{#N/A,#N/A,FALSE,"FY97";#N/A,#N/A,FALSE,"FY98";#N/A,#N/A,FALSE,"FY99";#N/A,#N/A,FALSE,"FY00";#N/A,#N/A,FALSE,"FY01"}</definedName>
    <definedName name="wss" hidden="1">#REF!</definedName>
    <definedName name="wt" hidden="1">{#N/A,#N/A,FALSE,"FY97";#N/A,#N/A,FALSE,"FY98";#N/A,#N/A,FALSE,"FY99";#N/A,#N/A,FALSE,"FY00";#N/A,#N/A,FALSE,"FY01"}</definedName>
    <definedName name="WUG_Basis" hidden="1">{#N/A,#N/A,FALSE,"model"}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icembre1997." hidden="1">{TRUE,TRUE,-1.25,-15.5,604.5,366.75,FALSE,TRUE,TRUE,TRUE,0,13,#N/A,41,#N/A,13.171875,24.4615384615385,1,FALSE,FALSE,3,TRUE,1,FALSE,100,"Swvu.Dicembre1997.","ACwvu.Dicembre1997.",#N/A,FALSE,FALSE,0,0,0.78740157480315,0,2,"&amp;L&amp;8&amp;F-&amp;A&amp;C&amp;""Arial,Grassetto""&amp;12Senza Cost to Cost&amp;""Arial,Normale""&amp;10
&amp;R&amp;8&amp;D-&amp;T","",TRUE,FALSE,FALSE,FALSE,1,68,#N/A,#N/A,"=R123C1:R183C20",FALSE,#N/A,#N/A,FALSE,FALSE,FALSE,9,65532,65532,FALSE,FALSE,TRUE,TRUE,TRUE}</definedName>
    <definedName name="wvu.Febbraio1998." hidden="1">{TRUE,TRUE,-1.25,-15.5,604.5,366.75,FALSE,TRUE,TRUE,TRUE,0,1,#N/A,107,#N/A,13.3676470588235,25.4117647058824,1,FALSE,FALSE,3,TRUE,1,FALSE,100,"Swvu.Febbraio1998.","ACwvu.Febbraio1998.",#N/A,FALSE,FALSE,0,0,0.78740157480315,0,2,"&amp;L&amp;8&amp;F-&amp;A&amp;C&amp;""Arial,Grassetto""&amp;12Senza Cost to Cost&amp;""Arial,Normale""&amp;10
&amp;R&amp;8&amp;D-&amp;T","",TRUE,FALSE,FALSE,FALSE,1,68,#N/A,#N/A,"=R1C1:R61C20",FALSE,#N/A,#N/A,FALSE,FALSE,FALSE,9,65532,65532,FALSE,FALSE,TRUE,TRUE,TRUE}</definedName>
    <definedName name="wvu.Gennaio1998." hidden="1">{TRUE,TRUE,-1.25,-15.5,604.5,366.75,FALSE,TRUE,TRUE,TRUE,0,13,#N/A,106,#N/A,13.171875,25.3529411764706,1,FALSE,FALSE,3,TRUE,1,FALSE,100,"Swvu.Gennaio1998.","ACwvu.Gennaio1998.",#N/A,FALSE,FALSE,0,0,0.78740157480315,0,2,"&amp;L&amp;8&amp;F-&amp;A&amp;C&amp;""Arial,Grassetto""&amp;12Senza Cost to Cost&amp;""Arial,Normale""&amp;10
&amp;R&amp;8&amp;D-&amp;T","",TRUE,FALSE,FALSE,FALSE,1,68,#N/A,#N/A,"=R1C1:R61C20",FALSE,#N/A,#N/A,FALSE,FALSE,FALSE,9,65532,65532,FALSE,FALSE,TRUE,TRUE,TRUE}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{#N/A,#N/A,FALSE,"Lista";#N/A,#N/A,FALSE,"Flr v"}</definedName>
    <definedName name="wwsr" hidden="1">{"First Page",#N/A,FALSE,"Surfactants LBO";"Second Page",#N/A,FALSE,"Surfactants LBO"}</definedName>
    <definedName name="www" hidden="1">{"divisions",#N/A,TRUE,"Drivers";"PandL_Ratios",#N/A,TRUE,"P&amp;L"}</definedName>
    <definedName name="wwww" hidden="1">#REF!</definedName>
    <definedName name="WWWWWWWWWWWW" hidden="1">#N/A</definedName>
    <definedName name="wyw" hidden="1">{#N/A,#N/A,FALSE,"Assessment";#N/A,#N/A,FALSE,"Staffing";#N/A,#N/A,FALSE,"Hires";#N/A,#N/A,FALSE,"Assumptions"}</definedName>
    <definedName name="wywy" hidden="1">{#N/A,#N/A,FALSE,"Assessment";#N/A,#N/A,FALSE,"Staffing";#N/A,#N/A,FALSE,"Hires";#N/A,#N/A,FALSE,"Assumptions"}</definedName>
    <definedName name="WZX" hidden="1">{#N/A,#N/A,FALSE,"Lista";#N/A,#N/A,FALSE,"Flr v"}</definedName>
    <definedName name="xccvbcbvcb" hidden="1">{"comps2",#N/A,FALSE,"AERO";"footnotes",#N/A,FALSE,"AERO"}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GZD" hidden="1">{#N/A,#N/A,FALSE,"Assessment";#N/A,#N/A,FALSE,"Staffing";#N/A,#N/A,FALSE,"Hires";#N/A,#N/A,FALSE,"Assumptions"}</definedName>
    <definedName name="XLRPARAMS_DataGenerazione" hidden="1">#REF!</definedName>
    <definedName name="XLRPARAMS_LanTotale" hidden="1">#REF!</definedName>
    <definedName name="XLRPARAMS_PeriodoFine" hidden="1">#REF!</definedName>
    <definedName name="XLRPARAMS_PeriodoInizio" hidden="1">#REF!</definedName>
    <definedName name="xls" hidden="1">{"Bracco_Ce",#N/A,FALSE,"BRACCO_8";"Bracco_SP",#N/A,FALSE,"BRACCO_8";"Bracco_DF",#N/A,FALSE,"BRACCO_8";"Bracco_IB",#N/A,FALSE,"BRACCO_8"}</definedName>
    <definedName name="XREF_COLUMN_1" hidden="1">#REF!</definedName>
    <definedName name="XREF_COLUMN_2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4" hidden="1">#REF!</definedName>
    <definedName name="XRefCopy15" hidden="1">#REF!</definedName>
    <definedName name="XRefCopy1Row" hidden="1">#REF!</definedName>
    <definedName name="XRefCopy2Row" hidden="1">#REF!</definedName>
    <definedName name="XRefCopy3Row" hidden="1">#REF!</definedName>
    <definedName name="XRefCopy7Row" hidden="1">#REF!</definedName>
    <definedName name="XRefCopy8Row" hidden="1">#REF!</definedName>
    <definedName name="XRefCopyRangeCount" hidden="1">2</definedName>
    <definedName name="XRefPaste10Row" hidden="1">#REF!</definedName>
    <definedName name="XRefPaste12Row" hidden="1">#REF!</definedName>
    <definedName name="XRefPaste14Row" hidden="1">#REF!</definedName>
    <definedName name="XRefPaste16Row" hidden="1">#REF!</definedName>
    <definedName name="XRefPaste17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0" hidden="1">#REF!</definedName>
    <definedName name="XRefPaste20Row" hidden="1">#REF!</definedName>
    <definedName name="XRefPaste2Row" hidden="1">#REF!</definedName>
    <definedName name="XRefPasteRangeCount" hidden="1">1</definedName>
    <definedName name="xrm" hidden="1">{"vue1",#N/A,FALSE,"synthese";"vue2",#N/A,FALSE,"synthese"}</definedName>
    <definedName name="xrm2" hidden="1">{"vue1",#N/A,FALSE,"synthese";"vue2",#N/A,FALSE,"synthese"}</definedName>
    <definedName name="xs" hidden="1">{#N/A,#N/A,FALSE,"P&amp;L-BS-CF"}</definedName>
    <definedName name="XVCWXV" hidden="1">#REF!</definedName>
    <definedName name="XX" hidden="1">{#N/A,#N/A,FALSE,"Bal Hist";#N/A,#N/A,FALSE,"Res Hist";#N/A,#N/A,FALSE,"Bal Prev";#N/A,#N/A,FALSE,"Res Prev";#N/A,#N/A,FALSE,"Fl.Cx (md)";#N/A,#N/A,FALSE,"Serv Div_1";#N/A,#N/A,FALSE,"PG Inv";#N/A,#N/A,FALSE,"Indicadores"}</definedName>
    <definedName name="XXA" hidden="1">#REF!,#REF!</definedName>
    <definedName name="XXD" hidden="1">#REF!,#REF!</definedName>
    <definedName name="XXS" hidden="1">#REF!,#REF!</definedName>
    <definedName name="xxx" hidden="1">{"vue1",#N/A,FALSE,"synthese";"vue2",#N/A,FALSE,"synthese"}</definedName>
    <definedName name="XXXX" hidden="1">{#N/A,#N/A,FALSE,"MONTHDET";#N/A,#N/A,FALSE,"ACTUAL"}</definedName>
    <definedName name="xxxxx" hidden="1">{#N/A,#N/A,FALSE,"Calc";#N/A,#N/A,FALSE,"Sensitivity";#N/A,#N/A,FALSE,"LT Earn.Dil.";#N/A,#N/A,FALSE,"Dil. AVP"}</definedName>
    <definedName name="xxxxxxxxx" hidden="1">#N/A</definedName>
    <definedName name="xxxxxxxxxxxx" hidden="1">#N/A</definedName>
    <definedName name="XZW" hidden="1">{#N/A,#N/A,TRUE,"Sinop";#N/A,#N/A,TRUE,"Inv";#N/A,#N/A,TRUE,"Pl Neg Gás";#N/A,#N/A,TRUE,"Vtos 2.1.98";#N/A,#N/A,TRUE,"FSE";#N/A,#N/A,TRUE,"Res";#N/A,#N/A,TRUE,"Bal";#N/A,#N/A,TRUE,"ProgrInv";#N/A,#N/A,TRUE,"Res Mes";#N/A,#N/A,TRUE,"Fl.Cx ";#N/A,#N/A,TRUE,"DesvInv";#N/A,#N/A,TRUE,"DesvRes ";#N/A,#N/A,TRUE,"DesvResInv";#N/A,#N/A,TRUE,"Param";#N/A,#N/A,TRUE,"NotEssi"}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3y3" hidden="1">{#N/A,#N/A,FALSE,"Assessment";#N/A,#N/A,FALSE,"Staffing";#N/A,#N/A,FALSE,"Hires";#N/A,#N/A,FALSE,"Assumptions"}</definedName>
    <definedName name="yes" hidden="1">#N/A</definedName>
    <definedName name="yewry" hidden="1">{"KPI EURO",#N/A,FALSE,"kpi";"INDICATORI EURO",#N/A,FALSE,"confronti";"DEACTIVATION",#N/A,FALSE,"deact";"OTHER EURO",#N/A,FALSE,"OTHER";"USAGE OUT VAR",#N/A,FALSE,"trend";"USAGE IN",#N/A,FALSE,"trend";"OUT MIN",#N/A,FALSE,"trend"}</definedName>
    <definedName name="yhvgvh" hidden="1">{"Insurance",#N/A,FALSE,"Profitable Growth by Unit"}</definedName>
    <definedName name="yotyu" hidden="1">{#N/A,#N/A,FALSE,"Assessment";#N/A,#N/A,FALSE,"Staffing";#N/A,#N/A,FALSE,"Hires";#N/A,#N/A,FALSE,"Assumptions"}</definedName>
    <definedName name="yrey" hidden="1">{"3_9bscf",#N/A,FALSE,"3+9 fsct 99_2000"}</definedName>
    <definedName name="yrweye" hidden="1">{#N/A,#N/A,FALSE,"Assessment";#N/A,#N/A,FALSE,"Staffing";#N/A,#N/A,FALSE,"Hires";#N/A,#N/A,FALSE,"Assumptions"}</definedName>
    <definedName name="ytrewq" hidden="1">{#N/A,#N/A,FALSE,"Assessment";#N/A,#N/A,FALSE,"Staffing";#N/A,#N/A,FALSE,"Hires";#N/A,#N/A,FALSE,"Assumptions"}</definedName>
    <definedName name="ytri" hidden="1">{"Five Year",#N/A,FALSE,"Summary (2)";"Month 1 and Years",#N/A,FALSE,"Cash Budget"}</definedName>
    <definedName name="yu" hidden="1">{#N/A,#N/A,FALSE,"Assessment";#N/A,#N/A,FALSE,"Staffing";#N/A,#N/A,FALSE,"Hires";#N/A,#N/A,FALSE,"Assumptions"}</definedName>
    <definedName name="yuguu" hidden="1">{#N/A,#N/A,FALSE,"Assessment";#N/A,#N/A,FALSE,"Staffing";#N/A,#N/A,FALSE,"Hires";#N/A,#N/A,FALSE,"Assumptions"}</definedName>
    <definedName name="yuiy" hidden="1">#REF!</definedName>
    <definedName name="yulll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yuoyto" hidden="1">{#N/A,#N/A,FALSE,"Assessment";#N/A,#N/A,FALSE,"Staffing";#N/A,#N/A,FALSE,"Hires";#N/A,#N/A,FALSE,"Assumptions"}</definedName>
    <definedName name="ywey" hidden="1">{#N/A,#N/A,FALSE,"Assessment";#N/A,#N/A,FALSE,"Staffing";#N/A,#N/A,FALSE,"Hires";#N/A,#N/A,FALSE,"Assumptions"}</definedName>
    <definedName name="ywryre" hidden="1">{#N/A,#N/A,FALSE,"Assessment";#N/A,#N/A,FALSE,"Staffing";#N/A,#N/A,FALSE,"Hires";#N/A,#N/A,FALSE,"Assumptions"}</definedName>
    <definedName name="yy" hidden="1">{"consolidated",#N/A,FALSE,"Sheet1";"cms",#N/A,FALSE,"Sheet1";"fse",#N/A,FALSE,"Sheet1"}</definedName>
    <definedName name="yywy" hidden="1">{#N/A,#N/A,FALSE,"Assessment";#N/A,#N/A,FALSE,"Staffing";#N/A,#N/A,FALSE,"Hires";#N/A,#N/A,FALSE,"Assumptions"}</definedName>
    <definedName name="yyy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Z_011879B6_E780_4200_A588_97BFEC531A68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2891AF67_639B_11D2_AA4E_AB73DC59AB4D_.wvu.PrintArea" hidden="1">#REF!</definedName>
    <definedName name="Z_2891AF68_639B_11D2_AA4E_AB73DC59AB4D_.wvu.PrintArea" hidden="1">#REF!</definedName>
    <definedName name="Z_31A2AC97_D129_4052_8003_17787EEDE885_.wvu.FilterData" hidden="1">#REF!</definedName>
    <definedName name="Z_32A2CDB5_C520_11D0_A2CC_DC4555266227_.wvu.Cols" hidden="1">#REF!,#REF!,#REF!</definedName>
    <definedName name="Z_32A2CDB6_C520_11D0_A2CC_DC4555266227_.wvu.Cols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43226E25_0D6A_49D5_BDB7_ED08E49E8D34_.wvu.FilterData" hidden="1">#REF!</definedName>
    <definedName name="Z_43226E25_0D6A_49D5_BDB7_ED08E49E8D34_.wvu.PrintArea" hidden="1">#REF!</definedName>
    <definedName name="Z_43226E25_0D6A_49D5_BDB7_ED08E49E8D34_.wvu.Rows" hidden="1">#REF!,#REF!</definedName>
    <definedName name="Z_C892ED00_C13B_4164_834F_34659D57D474_.wvu.FilterData" hidden="1">#REF!</definedName>
    <definedName name="Z_D2B38318_0F3F_4777_86A0_28065E8B2F2D_.wvu.FilterData" hidden="1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a" hidden="1">{#N/A,#N/A,FALSE,"P&amp;L-BS-CF"}</definedName>
    <definedName name="zaazaz" hidden="1">{"vue1",#N/A,FALSE,"synthese";"vue2",#N/A,FALSE,"synthese"}</definedName>
    <definedName name="zaCQW" hidden="1">{"turnover",#N/A,FALSE;"profits",#N/A,FALSE;"cash",#N/A,FALSE}</definedName>
    <definedName name="ZAE" hidden="1">#REF!</definedName>
    <definedName name="zaq" hidden="1">{#N/A,#N/A,FALSE,"Calc";#N/A,#N/A,FALSE,"Sensitivity";#N/A,#N/A,FALSE,"LT Earn.Dil.";#N/A,#N/A,FALSE,"Dil. AVP"}</definedName>
    <definedName name="zar" hidden="1">{#N/A,#N/A,FALSE,"P&amp;L-BS-CF"}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WX" hidden="1">{#N/A,#N/A,FALSE,"ccIAPMEI";#N/A,#N/A,FALSE,"FlR2";#N/A,#N/A,FALSE,"FlR1"}</definedName>
    <definedName name="ZZ" hidden="1">{#N/A,#N/A,FALSE,"ServLig";#N/A,#N/A,FALSE,"Fact";#N/A,#N/A,FALSE,"Inv";#N/A,#N/A,FALSE,"Anexos"}</definedName>
    <definedName name="zzz" hidden="1">{#N/A,#N/A,FALSE,"P&amp;L"}</definedName>
    <definedName name="zzzzz" hidden="1">OFFSET(#REF!,9,0,COUNTA(#REF!)-COUNTA(#REF!),1)</definedName>
    <definedName name="zzzzzzz" hidden="1">#REF!</definedName>
    <definedName name="zzzzzzzzz" hidden="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I14" i="4"/>
  <c r="J14" i="4"/>
  <c r="K14" i="4"/>
  <c r="L14" i="4"/>
  <c r="M14" i="4"/>
  <c r="N14" i="4"/>
  <c r="O14" i="4"/>
  <c r="K21" i="4"/>
  <c r="L21" i="4"/>
  <c r="M21" i="4"/>
  <c r="N21" i="4" s="1"/>
  <c r="O21" i="4" s="1"/>
  <c r="K22" i="4"/>
  <c r="L22" i="4"/>
  <c r="M22" i="4"/>
  <c r="N22" i="4"/>
  <c r="O22" i="4"/>
  <c r="M221" i="4"/>
  <c r="N221" i="4"/>
  <c r="O221" i="4"/>
  <c r="L221" i="4"/>
  <c r="I227" i="4"/>
  <c r="I226" i="4"/>
  <c r="J253" i="4"/>
  <c r="K253" i="4" s="1"/>
  <c r="L253" i="4" s="1"/>
  <c r="M253" i="4" s="1"/>
  <c r="N253" i="4" s="1"/>
  <c r="O253" i="4" s="1"/>
  <c r="L188" i="4"/>
  <c r="M188" i="4" s="1"/>
  <c r="N188" i="4" s="1"/>
  <c r="O188" i="4" s="1"/>
  <c r="K188" i="4"/>
  <c r="L181" i="4"/>
  <c r="M181" i="4" s="1"/>
  <c r="N181" i="4" s="1"/>
  <c r="O181" i="4" s="1"/>
  <c r="K181" i="4"/>
  <c r="J154" i="4"/>
  <c r="K154" i="4" s="1"/>
  <c r="L154" i="4" s="1"/>
  <c r="M154" i="4" s="1"/>
  <c r="N154" i="4" s="1"/>
  <c r="O154" i="4" s="1"/>
  <c r="N115" i="4"/>
  <c r="L23" i="4" l="1"/>
  <c r="M23" i="4"/>
  <c r="N23" i="4"/>
  <c r="O23" i="4"/>
  <c r="L24" i="4"/>
  <c r="M24" i="4" s="1"/>
  <c r="N24" i="4" s="1"/>
  <c r="O24" i="4" s="1"/>
  <c r="L25" i="4"/>
  <c r="M25" i="4"/>
  <c r="N25" i="4"/>
  <c r="O25" i="4"/>
  <c r="K23" i="4"/>
  <c r="K24" i="4"/>
  <c r="K25" i="4"/>
  <c r="I114" i="4" l="1"/>
  <c r="J53" i="4"/>
  <c r="K53" i="4"/>
  <c r="L53" i="4"/>
  <c r="M53" i="4"/>
  <c r="N53" i="4"/>
  <c r="O53" i="4"/>
  <c r="I53" i="4"/>
  <c r="J66" i="4"/>
  <c r="K66" i="4"/>
  <c r="L66" i="4"/>
  <c r="M66" i="4"/>
  <c r="N66" i="4"/>
  <c r="O66" i="4"/>
  <c r="I66" i="4"/>
  <c r="J98" i="4"/>
  <c r="K98" i="4"/>
  <c r="L98" i="4"/>
  <c r="M98" i="4"/>
  <c r="N98" i="4"/>
  <c r="O98" i="4"/>
  <c r="I98" i="4"/>
  <c r="I26" i="4"/>
  <c r="H26" i="4"/>
  <c r="AG309" i="4" l="1"/>
  <c r="AN316" i="4"/>
  <c r="AO316" i="4"/>
  <c r="AP316" i="4"/>
  <c r="AX324" i="4" s="1"/>
  <c r="AQ316" i="4"/>
  <c r="AY324" i="4" s="1"/>
  <c r="AR316" i="4"/>
  <c r="AZ324" i="4" s="1"/>
  <c r="AS316" i="4"/>
  <c r="BA324" i="4" s="1"/>
  <c r="AM316" i="4"/>
  <c r="AH324" i="4"/>
  <c r="AH319" i="4" s="1"/>
  <c r="AI324" i="4"/>
  <c r="AI316" i="4" s="1"/>
  <c r="AJ324" i="4"/>
  <c r="AJ321" i="4" s="1"/>
  <c r="AG324" i="4"/>
  <c r="AG318" i="4" s="1"/>
  <c r="BA320" i="4" l="1"/>
  <c r="BA318" i="4"/>
  <c r="BA321" i="4"/>
  <c r="BA316" i="4"/>
  <c r="BA319" i="4"/>
  <c r="BA322" i="4"/>
  <c r="BA317" i="4"/>
  <c r="AZ319" i="4"/>
  <c r="AZ318" i="4"/>
  <c r="AZ321" i="4"/>
  <c r="AZ316" i="4"/>
  <c r="AZ322" i="4"/>
  <c r="AZ317" i="4"/>
  <c r="AZ320" i="4"/>
  <c r="AX318" i="4"/>
  <c r="AX322" i="4"/>
  <c r="AX319" i="4"/>
  <c r="AX320" i="4"/>
  <c r="AX321" i="4"/>
  <c r="AX316" i="4"/>
  <c r="AX317" i="4"/>
  <c r="AY318" i="4"/>
  <c r="AY321" i="4"/>
  <c r="AY316" i="4"/>
  <c r="AY319" i="4"/>
  <c r="AY322" i="4"/>
  <c r="AY317" i="4"/>
  <c r="AY320" i="4"/>
  <c r="AI321" i="4"/>
  <c r="AJ318" i="4"/>
  <c r="AH316" i="4"/>
  <c r="AJ317" i="4"/>
  <c r="AG321" i="4"/>
  <c r="AJ322" i="4"/>
  <c r="AH320" i="4"/>
  <c r="AI317" i="4"/>
  <c r="AG317" i="4"/>
  <c r="AJ320" i="4"/>
  <c r="AH318" i="4"/>
  <c r="AG322" i="4"/>
  <c r="AI320" i="4"/>
  <c r="AG320" i="4"/>
  <c r="AI322" i="4"/>
  <c r="AJ319" i="4"/>
  <c r="AH317" i="4"/>
  <c r="AH321" i="4"/>
  <c r="AI318" i="4"/>
  <c r="AG316" i="4"/>
  <c r="AG319" i="4"/>
  <c r="AH322" i="4"/>
  <c r="AI319" i="4"/>
  <c r="AJ316" i="4"/>
  <c r="J323" i="4" l="1"/>
  <c r="K323" i="4"/>
  <c r="L323" i="4"/>
  <c r="M323" i="4"/>
  <c r="N323" i="4"/>
  <c r="O323" i="4"/>
  <c r="K316" i="4" l="1"/>
  <c r="L316" i="4"/>
  <c r="M316" i="4"/>
  <c r="N316" i="4"/>
  <c r="O316" i="4"/>
  <c r="K317" i="4"/>
  <c r="L317" i="4"/>
  <c r="M317" i="4" s="1"/>
  <c r="N317" i="4" s="1"/>
  <c r="O317" i="4" s="1"/>
  <c r="K318" i="4"/>
  <c r="L318" i="4"/>
  <c r="M318" i="4"/>
  <c r="N318" i="4"/>
  <c r="O318" i="4"/>
  <c r="K319" i="4"/>
  <c r="L319" i="4"/>
  <c r="M319" i="4"/>
  <c r="N319" i="4"/>
  <c r="O319" i="4" s="1"/>
  <c r="K320" i="4"/>
  <c r="L320" i="4"/>
  <c r="M320" i="4"/>
  <c r="N320" i="4"/>
  <c r="O320" i="4"/>
  <c r="K321" i="4"/>
  <c r="L321" i="4"/>
  <c r="M321" i="4"/>
  <c r="N321" i="4"/>
  <c r="O321" i="4"/>
  <c r="K322" i="4"/>
  <c r="L322" i="4" s="1"/>
  <c r="M322" i="4" s="1"/>
  <c r="N322" i="4" s="1"/>
  <c r="O322" i="4" s="1"/>
  <c r="J317" i="4"/>
  <c r="J318" i="4"/>
  <c r="J319" i="4"/>
  <c r="J320" i="4"/>
  <c r="J321" i="4"/>
  <c r="J322" i="4"/>
  <c r="J316" i="4"/>
  <c r="E323" i="4"/>
  <c r="F323" i="4"/>
  <c r="G323" i="4"/>
  <c r="H323" i="4"/>
  <c r="I323" i="4"/>
  <c r="D323" i="4"/>
  <c r="AB308" i="4" l="1"/>
  <c r="AB307" i="4"/>
  <c r="AB306" i="4"/>
  <c r="AB305" i="4"/>
  <c r="AB304" i="4"/>
  <c r="AB303" i="4"/>
  <c r="AB302" i="4"/>
  <c r="AB301" i="4"/>
  <c r="AB300" i="4"/>
  <c r="AB299" i="4"/>
  <c r="AB298" i="4"/>
  <c r="AB297" i="4"/>
  <c r="AB296" i="4"/>
  <c r="AB295" i="4"/>
  <c r="AB294" i="4"/>
  <c r="AB293" i="4"/>
  <c r="AB292" i="4"/>
  <c r="AB291" i="4"/>
  <c r="AB290" i="4"/>
  <c r="AB289" i="4"/>
  <c r="AB288" i="4"/>
  <c r="AB287" i="4"/>
  <c r="AB286" i="4"/>
  <c r="AB285" i="4"/>
  <c r="AB284" i="4"/>
  <c r="AB283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9" i="4"/>
  <c r="AB268" i="4"/>
  <c r="AB267" i="4"/>
  <c r="AB266" i="4"/>
  <c r="AB222" i="4"/>
  <c r="AB223" i="4"/>
  <c r="AB221" i="4"/>
  <c r="AB220" i="4"/>
  <c r="AB219" i="4"/>
  <c r="AB218" i="4"/>
  <c r="AB173" i="4"/>
  <c r="AB172" i="4"/>
  <c r="AB171" i="4"/>
  <c r="AB170" i="4"/>
  <c r="AB169" i="4"/>
  <c r="AB168" i="4"/>
  <c r="AB124" i="4"/>
  <c r="AB125" i="4"/>
  <c r="AB123" i="4"/>
  <c r="AB207" i="4"/>
  <c r="AB208" i="4"/>
  <c r="AB209" i="4"/>
  <c r="AB210" i="4"/>
  <c r="AB197" i="4"/>
  <c r="AB198" i="4"/>
  <c r="AB199" i="4"/>
  <c r="AB200" i="4"/>
  <c r="AB201" i="4"/>
  <c r="AB202" i="4"/>
  <c r="AB203" i="4"/>
  <c r="AB204" i="4"/>
  <c r="AB205" i="4"/>
  <c r="AB206" i="4"/>
  <c r="AB196" i="4"/>
  <c r="AE287" i="4" l="1"/>
  <c r="AE297" i="4" s="1"/>
  <c r="AE288" i="4"/>
  <c r="AE298" i="4" s="1"/>
  <c r="AE289" i="4"/>
  <c r="AE299" i="4" s="1"/>
  <c r="AE290" i="4"/>
  <c r="AE300" i="4" s="1"/>
  <c r="AE291" i="4"/>
  <c r="AE301" i="4" s="1"/>
  <c r="AE292" i="4"/>
  <c r="AE302" i="4" s="1"/>
  <c r="AE293" i="4"/>
  <c r="AE303" i="4" s="1"/>
  <c r="AE294" i="4"/>
  <c r="AE304" i="4" s="1"/>
  <c r="AE295" i="4"/>
  <c r="AE305" i="4" s="1"/>
  <c r="AE286" i="4"/>
  <c r="AE296" i="4" s="1"/>
  <c r="AE277" i="4"/>
  <c r="AE278" i="4"/>
  <c r="AE279" i="4"/>
  <c r="AE280" i="4"/>
  <c r="AE281" i="4"/>
  <c r="AE282" i="4"/>
  <c r="AE283" i="4"/>
  <c r="AE284" i="4"/>
  <c r="AE285" i="4"/>
  <c r="AE276" i="4"/>
  <c r="AN266" i="4" l="1"/>
  <c r="AO266" i="4"/>
  <c r="AP266" i="4"/>
  <c r="AQ266" i="4"/>
  <c r="AR266" i="4"/>
  <c r="AS266" i="4"/>
  <c r="AM266" i="4"/>
  <c r="J309" i="4"/>
  <c r="I174" i="4" l="1"/>
  <c r="I211" i="4"/>
  <c r="K10" i="4" l="1"/>
  <c r="L10" i="4"/>
  <c r="M10" i="4"/>
  <c r="N10" i="4"/>
  <c r="O10" i="4"/>
  <c r="K11" i="4"/>
  <c r="L11" i="4"/>
  <c r="M11" i="4"/>
  <c r="N11" i="4"/>
  <c r="O11" i="4"/>
  <c r="K12" i="4"/>
  <c r="L12" i="4"/>
  <c r="M12" i="4"/>
  <c r="N12" i="4"/>
  <c r="O12" i="4"/>
  <c r="K13" i="4"/>
  <c r="L13" i="4"/>
  <c r="M13" i="4"/>
  <c r="N13" i="4"/>
  <c r="O13" i="4"/>
  <c r="J10" i="4"/>
  <c r="J11" i="4"/>
  <c r="J12" i="4"/>
  <c r="J13" i="4"/>
  <c r="I10" i="4"/>
  <c r="I11" i="4"/>
  <c r="I12" i="4"/>
  <c r="I13" i="4"/>
  <c r="H13" i="4"/>
  <c r="H12" i="4"/>
  <c r="H11" i="4"/>
  <c r="H10" i="4"/>
  <c r="H260" i="4" s="1"/>
  <c r="I260" i="4" s="1"/>
  <c r="J260" i="4" s="1"/>
  <c r="K260" i="4" s="1"/>
  <c r="L260" i="4" s="1"/>
  <c r="M260" i="4" s="1"/>
  <c r="N260" i="4" s="1"/>
  <c r="O260" i="4" s="1"/>
  <c r="AN260" i="4"/>
  <c r="AO260" i="4"/>
  <c r="AP260" i="4"/>
  <c r="AQ260" i="4"/>
  <c r="AR260" i="4"/>
  <c r="AS260" i="4"/>
  <c r="AM260" i="4"/>
  <c r="AN253" i="4"/>
  <c r="AO253" i="4"/>
  <c r="AW253" i="4" s="1"/>
  <c r="AP253" i="4"/>
  <c r="AX253" i="4" s="1"/>
  <c r="AQ253" i="4"/>
  <c r="AY253" i="4" s="1"/>
  <c r="AR253" i="4"/>
  <c r="AZ253" i="4" s="1"/>
  <c r="AS253" i="4"/>
  <c r="BA253" i="4" s="1"/>
  <c r="AM253" i="4"/>
  <c r="AN246" i="4"/>
  <c r="AO246" i="4"/>
  <c r="AP246" i="4"/>
  <c r="AX246" i="4" s="1"/>
  <c r="AQ246" i="4"/>
  <c r="AY246" i="4" s="1"/>
  <c r="AR246" i="4"/>
  <c r="AZ246" i="4" s="1"/>
  <c r="AS246" i="4"/>
  <c r="BA246" i="4" s="1"/>
  <c r="AM246" i="4"/>
  <c r="AN239" i="4"/>
  <c r="AO239" i="4"/>
  <c r="AP239" i="4"/>
  <c r="AX239" i="4" s="1"/>
  <c r="AQ239" i="4"/>
  <c r="AY239" i="4" s="1"/>
  <c r="AR239" i="4"/>
  <c r="AZ239" i="4" s="1"/>
  <c r="AS239" i="4"/>
  <c r="BA239" i="4" s="1"/>
  <c r="AM239" i="4"/>
  <c r="K282" i="4" l="1"/>
  <c r="L282" i="4" s="1"/>
  <c r="M282" i="4" s="1"/>
  <c r="N282" i="4" s="1"/>
  <c r="O282" i="4" s="1"/>
  <c r="K294" i="4"/>
  <c r="L294" i="4" s="1"/>
  <c r="M294" i="4" s="1"/>
  <c r="N294" i="4" s="1"/>
  <c r="O294" i="4" s="1"/>
  <c r="K306" i="4"/>
  <c r="L306" i="4" s="1"/>
  <c r="M306" i="4" s="1"/>
  <c r="N306" i="4" s="1"/>
  <c r="O306" i="4" s="1"/>
  <c r="K283" i="4"/>
  <c r="L283" i="4" s="1"/>
  <c r="M283" i="4" s="1"/>
  <c r="N283" i="4" s="1"/>
  <c r="O283" i="4" s="1"/>
  <c r="K307" i="4"/>
  <c r="L307" i="4" s="1"/>
  <c r="M307" i="4" s="1"/>
  <c r="N307" i="4" s="1"/>
  <c r="O307" i="4" s="1"/>
  <c r="K285" i="4"/>
  <c r="L285" i="4" s="1"/>
  <c r="M285" i="4" s="1"/>
  <c r="N285" i="4" s="1"/>
  <c r="O285" i="4" s="1"/>
  <c r="K295" i="4"/>
  <c r="L295" i="4" s="1"/>
  <c r="M295" i="4" s="1"/>
  <c r="N295" i="4" s="1"/>
  <c r="O295" i="4" s="1"/>
  <c r="K297" i="4"/>
  <c r="L297" i="4" s="1"/>
  <c r="M297" i="4" s="1"/>
  <c r="N297" i="4" s="1"/>
  <c r="O297" i="4" s="1"/>
  <c r="K284" i="4"/>
  <c r="L284" i="4" s="1"/>
  <c r="M284" i="4" s="1"/>
  <c r="N284" i="4" s="1"/>
  <c r="O284" i="4" s="1"/>
  <c r="K296" i="4"/>
  <c r="L296" i="4" s="1"/>
  <c r="M296" i="4" s="1"/>
  <c r="N296" i="4" s="1"/>
  <c r="O296" i="4" s="1"/>
  <c r="K267" i="4"/>
  <c r="L267" i="4" s="1"/>
  <c r="M267" i="4" s="1"/>
  <c r="N267" i="4" s="1"/>
  <c r="O267" i="4" s="1"/>
  <c r="K268" i="4"/>
  <c r="L268" i="4" s="1"/>
  <c r="M268" i="4" s="1"/>
  <c r="N268" i="4" s="1"/>
  <c r="O268" i="4" s="1"/>
  <c r="K286" i="4"/>
  <c r="L286" i="4" s="1"/>
  <c r="M286" i="4" s="1"/>
  <c r="N286" i="4" s="1"/>
  <c r="O286" i="4" s="1"/>
  <c r="K298" i="4"/>
  <c r="L298" i="4" s="1"/>
  <c r="M298" i="4" s="1"/>
  <c r="N298" i="4" s="1"/>
  <c r="O298" i="4" s="1"/>
  <c r="K269" i="4"/>
  <c r="L269" i="4" s="1"/>
  <c r="M269" i="4" s="1"/>
  <c r="N269" i="4" s="1"/>
  <c r="O269" i="4" s="1"/>
  <c r="K270" i="4"/>
  <c r="L270" i="4" s="1"/>
  <c r="M270" i="4" s="1"/>
  <c r="N270" i="4" s="1"/>
  <c r="O270" i="4" s="1"/>
  <c r="K287" i="4"/>
  <c r="L287" i="4" s="1"/>
  <c r="M287" i="4" s="1"/>
  <c r="N287" i="4" s="1"/>
  <c r="O287" i="4" s="1"/>
  <c r="K299" i="4"/>
  <c r="L299" i="4" s="1"/>
  <c r="M299" i="4" s="1"/>
  <c r="N299" i="4" s="1"/>
  <c r="O299" i="4" s="1"/>
  <c r="K278" i="4"/>
  <c r="L278" i="4" s="1"/>
  <c r="M278" i="4" s="1"/>
  <c r="N278" i="4" s="1"/>
  <c r="O278" i="4" s="1"/>
  <c r="K290" i="4"/>
  <c r="L290" i="4" s="1"/>
  <c r="M290" i="4" s="1"/>
  <c r="N290" i="4" s="1"/>
  <c r="O290" i="4" s="1"/>
  <c r="K302" i="4"/>
  <c r="L302" i="4" s="1"/>
  <c r="M302" i="4" s="1"/>
  <c r="N302" i="4" s="1"/>
  <c r="O302" i="4" s="1"/>
  <c r="K273" i="4"/>
  <c r="L273" i="4" s="1"/>
  <c r="M273" i="4" s="1"/>
  <c r="N273" i="4" s="1"/>
  <c r="O273" i="4" s="1"/>
  <c r="K279" i="4"/>
  <c r="L279" i="4" s="1"/>
  <c r="M279" i="4" s="1"/>
  <c r="N279" i="4" s="1"/>
  <c r="O279" i="4" s="1"/>
  <c r="K291" i="4"/>
  <c r="L291" i="4" s="1"/>
  <c r="M291" i="4" s="1"/>
  <c r="N291" i="4" s="1"/>
  <c r="O291" i="4" s="1"/>
  <c r="K303" i="4"/>
  <c r="L303" i="4" s="1"/>
  <c r="M303" i="4" s="1"/>
  <c r="N303" i="4" s="1"/>
  <c r="O303" i="4" s="1"/>
  <c r="K274" i="4"/>
  <c r="L274" i="4" s="1"/>
  <c r="M274" i="4" s="1"/>
  <c r="N274" i="4" s="1"/>
  <c r="O274" i="4" s="1"/>
  <c r="K305" i="4"/>
  <c r="L305" i="4" s="1"/>
  <c r="M305" i="4" s="1"/>
  <c r="N305" i="4" s="1"/>
  <c r="O305" i="4" s="1"/>
  <c r="K276" i="4"/>
  <c r="L276" i="4" s="1"/>
  <c r="M276" i="4" s="1"/>
  <c r="N276" i="4" s="1"/>
  <c r="O276" i="4" s="1"/>
  <c r="K271" i="4"/>
  <c r="L271" i="4" s="1"/>
  <c r="M271" i="4" s="1"/>
  <c r="N271" i="4" s="1"/>
  <c r="O271" i="4" s="1"/>
  <c r="K277" i="4"/>
  <c r="L277" i="4" s="1"/>
  <c r="M277" i="4" s="1"/>
  <c r="N277" i="4" s="1"/>
  <c r="O277" i="4" s="1"/>
  <c r="K272" i="4"/>
  <c r="L272" i="4" s="1"/>
  <c r="M272" i="4" s="1"/>
  <c r="N272" i="4" s="1"/>
  <c r="O272" i="4" s="1"/>
  <c r="K280" i="4"/>
  <c r="L280" i="4" s="1"/>
  <c r="M280" i="4" s="1"/>
  <c r="N280" i="4" s="1"/>
  <c r="O280" i="4" s="1"/>
  <c r="K275" i="4"/>
  <c r="L275" i="4" s="1"/>
  <c r="M275" i="4" s="1"/>
  <c r="N275" i="4" s="1"/>
  <c r="O275" i="4" s="1"/>
  <c r="K281" i="4"/>
  <c r="L281" i="4" s="1"/>
  <c r="M281" i="4" s="1"/>
  <c r="N281" i="4" s="1"/>
  <c r="O281" i="4" s="1"/>
  <c r="K266" i="4"/>
  <c r="K288" i="4"/>
  <c r="L288" i="4" s="1"/>
  <c r="M288" i="4" s="1"/>
  <c r="N288" i="4" s="1"/>
  <c r="O288" i="4" s="1"/>
  <c r="K289" i="4"/>
  <c r="L289" i="4" s="1"/>
  <c r="M289" i="4" s="1"/>
  <c r="N289" i="4" s="1"/>
  <c r="O289" i="4" s="1"/>
  <c r="K292" i="4"/>
  <c r="L292" i="4" s="1"/>
  <c r="M292" i="4" s="1"/>
  <c r="N292" i="4" s="1"/>
  <c r="O292" i="4" s="1"/>
  <c r="K293" i="4"/>
  <c r="L293" i="4" s="1"/>
  <c r="M293" i="4" s="1"/>
  <c r="N293" i="4" s="1"/>
  <c r="O293" i="4" s="1"/>
  <c r="K300" i="4"/>
  <c r="L300" i="4" s="1"/>
  <c r="M300" i="4" s="1"/>
  <c r="N300" i="4" s="1"/>
  <c r="O300" i="4" s="1"/>
  <c r="K301" i="4"/>
  <c r="L301" i="4" s="1"/>
  <c r="M301" i="4" s="1"/>
  <c r="N301" i="4" s="1"/>
  <c r="O301" i="4" s="1"/>
  <c r="K304" i="4"/>
  <c r="L304" i="4" s="1"/>
  <c r="M304" i="4" s="1"/>
  <c r="N304" i="4" s="1"/>
  <c r="O304" i="4" s="1"/>
  <c r="AX260" i="4"/>
  <c r="AY260" i="4"/>
  <c r="L266" i="4" l="1"/>
  <c r="K309" i="4"/>
  <c r="BA260" i="4"/>
  <c r="AZ260" i="4"/>
  <c r="M266" i="4" l="1"/>
  <c r="L309" i="4"/>
  <c r="AX309" i="4" s="1"/>
  <c r="AN232" i="4"/>
  <c r="AO232" i="4"/>
  <c r="AP232" i="4"/>
  <c r="AX232" i="4" s="1"/>
  <c r="AQ232" i="4"/>
  <c r="AY232" i="4" s="1"/>
  <c r="AR232" i="4"/>
  <c r="AZ232" i="4" s="1"/>
  <c r="AS232" i="4"/>
  <c r="BA232" i="4" s="1"/>
  <c r="AM232" i="4"/>
  <c r="O220" i="4"/>
  <c r="O224" i="4" s="1"/>
  <c r="M220" i="4"/>
  <c r="N220" i="4"/>
  <c r="N224" i="4" s="1"/>
  <c r="L220" i="4"/>
  <c r="AN218" i="4"/>
  <c r="AO218" i="4"/>
  <c r="AP218" i="4"/>
  <c r="AQ218" i="4"/>
  <c r="AR218" i="4"/>
  <c r="AS218" i="4"/>
  <c r="AM218" i="4"/>
  <c r="H220" i="4"/>
  <c r="H224" i="4" s="1"/>
  <c r="E220" i="4"/>
  <c r="E224" i="4" s="1"/>
  <c r="F220" i="4"/>
  <c r="F224" i="4" s="1"/>
  <c r="G220" i="4"/>
  <c r="G224" i="4" s="1"/>
  <c r="D220" i="4"/>
  <c r="D224" i="4" s="1"/>
  <c r="C220" i="4"/>
  <c r="C224" i="4" s="1"/>
  <c r="AN196" i="4"/>
  <c r="AO196" i="4"/>
  <c r="AP196" i="4"/>
  <c r="AQ196" i="4"/>
  <c r="AR196" i="4"/>
  <c r="AS196" i="4"/>
  <c r="AM196" i="4"/>
  <c r="J197" i="4"/>
  <c r="K197" i="4" s="1"/>
  <c r="L197" i="4" s="1"/>
  <c r="M197" i="4" s="1"/>
  <c r="N197" i="4" s="1"/>
  <c r="O197" i="4" s="1"/>
  <c r="J198" i="4"/>
  <c r="K198" i="4" s="1"/>
  <c r="L198" i="4" s="1"/>
  <c r="M198" i="4" s="1"/>
  <c r="N198" i="4" s="1"/>
  <c r="O198" i="4" s="1"/>
  <c r="J199" i="4"/>
  <c r="K199" i="4" s="1"/>
  <c r="L199" i="4" s="1"/>
  <c r="M199" i="4" s="1"/>
  <c r="N199" i="4" s="1"/>
  <c r="O199" i="4" s="1"/>
  <c r="J200" i="4"/>
  <c r="K200" i="4" s="1"/>
  <c r="L200" i="4" s="1"/>
  <c r="M200" i="4" s="1"/>
  <c r="N200" i="4" s="1"/>
  <c r="O200" i="4" s="1"/>
  <c r="J201" i="4"/>
  <c r="K201" i="4" s="1"/>
  <c r="L201" i="4" s="1"/>
  <c r="M201" i="4" s="1"/>
  <c r="N201" i="4" s="1"/>
  <c r="O201" i="4" s="1"/>
  <c r="J202" i="4"/>
  <c r="K202" i="4" s="1"/>
  <c r="L202" i="4" s="1"/>
  <c r="M202" i="4" s="1"/>
  <c r="N202" i="4" s="1"/>
  <c r="O202" i="4" s="1"/>
  <c r="J203" i="4"/>
  <c r="K203" i="4" s="1"/>
  <c r="L203" i="4" s="1"/>
  <c r="M203" i="4" s="1"/>
  <c r="N203" i="4" s="1"/>
  <c r="O203" i="4" s="1"/>
  <c r="J204" i="4"/>
  <c r="K204" i="4" s="1"/>
  <c r="L204" i="4" s="1"/>
  <c r="M204" i="4" s="1"/>
  <c r="N204" i="4" s="1"/>
  <c r="O204" i="4" s="1"/>
  <c r="J205" i="4"/>
  <c r="K205" i="4" s="1"/>
  <c r="L205" i="4" s="1"/>
  <c r="M205" i="4" s="1"/>
  <c r="N205" i="4" s="1"/>
  <c r="O205" i="4" s="1"/>
  <c r="J206" i="4"/>
  <c r="K206" i="4" s="1"/>
  <c r="L206" i="4" s="1"/>
  <c r="M206" i="4" s="1"/>
  <c r="N206" i="4" s="1"/>
  <c r="O206" i="4" s="1"/>
  <c r="J207" i="4"/>
  <c r="K207" i="4" s="1"/>
  <c r="L207" i="4" s="1"/>
  <c r="M207" i="4" s="1"/>
  <c r="N207" i="4" s="1"/>
  <c r="O207" i="4" s="1"/>
  <c r="J208" i="4"/>
  <c r="K208" i="4" s="1"/>
  <c r="L208" i="4" s="1"/>
  <c r="M208" i="4" s="1"/>
  <c r="N208" i="4" s="1"/>
  <c r="O208" i="4" s="1"/>
  <c r="J209" i="4"/>
  <c r="K209" i="4" s="1"/>
  <c r="L209" i="4" s="1"/>
  <c r="M209" i="4" s="1"/>
  <c r="N209" i="4" s="1"/>
  <c r="O209" i="4" s="1"/>
  <c r="J210" i="4"/>
  <c r="K210" i="4" s="1"/>
  <c r="L210" i="4" s="1"/>
  <c r="M210" i="4" s="1"/>
  <c r="N210" i="4" s="1"/>
  <c r="O210" i="4" s="1"/>
  <c r="J196" i="4"/>
  <c r="AN188" i="4"/>
  <c r="AO188" i="4"/>
  <c r="AP188" i="4"/>
  <c r="AQ188" i="4"/>
  <c r="AR188" i="4"/>
  <c r="AS188" i="4"/>
  <c r="AM188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N181" i="4"/>
  <c r="AO181" i="4"/>
  <c r="AP181" i="4"/>
  <c r="AQ181" i="4"/>
  <c r="AR181" i="4"/>
  <c r="AS181" i="4"/>
  <c r="AM181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I175" i="4"/>
  <c r="J169" i="4"/>
  <c r="K169" i="4" s="1"/>
  <c r="L169" i="4" s="1"/>
  <c r="J170" i="4"/>
  <c r="K170" i="4" s="1"/>
  <c r="L170" i="4" s="1"/>
  <c r="J171" i="4"/>
  <c r="K171" i="4" s="1"/>
  <c r="L171" i="4" s="1"/>
  <c r="J172" i="4"/>
  <c r="K172" i="4" s="1"/>
  <c r="L172" i="4" s="1"/>
  <c r="J168" i="4"/>
  <c r="AQ176" i="4"/>
  <c r="AN168" i="4"/>
  <c r="AN172" i="4" s="1"/>
  <c r="AO168" i="4"/>
  <c r="AO172" i="4" s="1"/>
  <c r="AP168" i="4"/>
  <c r="AP172" i="4" s="1"/>
  <c r="AQ168" i="4"/>
  <c r="AQ172" i="4" s="1"/>
  <c r="AR168" i="4"/>
  <c r="AR172" i="4" s="1"/>
  <c r="AS168" i="4"/>
  <c r="AS172" i="4" s="1"/>
  <c r="AM168" i="4"/>
  <c r="AM172" i="4" s="1"/>
  <c r="BA181" i="4" l="1"/>
  <c r="BA224" i="4"/>
  <c r="M172" i="4"/>
  <c r="N172" i="4" s="1"/>
  <c r="O172" i="4" s="1"/>
  <c r="P172" i="4"/>
  <c r="M171" i="4"/>
  <c r="N171" i="4" s="1"/>
  <c r="O171" i="4" s="1"/>
  <c r="AZ188" i="4"/>
  <c r="M170" i="4"/>
  <c r="N170" i="4" s="1"/>
  <c r="O170" i="4" s="1"/>
  <c r="P170" i="4"/>
  <c r="AY181" i="4"/>
  <c r="K168" i="4"/>
  <c r="J174" i="4"/>
  <c r="J175" i="4" s="1"/>
  <c r="L224" i="4"/>
  <c r="AX224" i="4" s="1"/>
  <c r="K196" i="4"/>
  <c r="J211" i="4"/>
  <c r="M224" i="4"/>
  <c r="AH224" i="4" s="1"/>
  <c r="AG269" i="4"/>
  <c r="AX269" i="4" s="1"/>
  <c r="AG281" i="4"/>
  <c r="AX281" i="4" s="1"/>
  <c r="AG293" i="4"/>
  <c r="AX293" i="4" s="1"/>
  <c r="AG305" i="4"/>
  <c r="AX305" i="4" s="1"/>
  <c r="AG272" i="4"/>
  <c r="AX272" i="4" s="1"/>
  <c r="AG266" i="4"/>
  <c r="AX266" i="4" s="1"/>
  <c r="AG270" i="4"/>
  <c r="AG282" i="4"/>
  <c r="AX282" i="4" s="1"/>
  <c r="AG294" i="4"/>
  <c r="AX294" i="4" s="1"/>
  <c r="AG306" i="4"/>
  <c r="AX306" i="4" s="1"/>
  <c r="AG296" i="4"/>
  <c r="AX296" i="4" s="1"/>
  <c r="AG271" i="4"/>
  <c r="AX271" i="4" s="1"/>
  <c r="AG283" i="4"/>
  <c r="AX283" i="4" s="1"/>
  <c r="AG295" i="4"/>
  <c r="AX295" i="4" s="1"/>
  <c r="AG307" i="4"/>
  <c r="AX307" i="4" s="1"/>
  <c r="AG284" i="4"/>
  <c r="AX284" i="4" s="1"/>
  <c r="AG273" i="4"/>
  <c r="AX273" i="4" s="1"/>
  <c r="AG285" i="4"/>
  <c r="AX285" i="4" s="1"/>
  <c r="AG297" i="4"/>
  <c r="AX297" i="4" s="1"/>
  <c r="AG274" i="4"/>
  <c r="AX274" i="4" s="1"/>
  <c r="AG286" i="4"/>
  <c r="AX286" i="4" s="1"/>
  <c r="AG298" i="4"/>
  <c r="AX298" i="4" s="1"/>
  <c r="AG277" i="4"/>
  <c r="AX277" i="4" s="1"/>
  <c r="AG289" i="4"/>
  <c r="AX289" i="4" s="1"/>
  <c r="AG301" i="4"/>
  <c r="AX301" i="4" s="1"/>
  <c r="AG278" i="4"/>
  <c r="AX278" i="4" s="1"/>
  <c r="AG290" i="4"/>
  <c r="AX290" i="4" s="1"/>
  <c r="AG302" i="4"/>
  <c r="AX302" i="4" s="1"/>
  <c r="AG299" i="4"/>
  <c r="AX299" i="4" s="1"/>
  <c r="AG300" i="4"/>
  <c r="AX300" i="4" s="1"/>
  <c r="AG276" i="4"/>
  <c r="AX276" i="4" s="1"/>
  <c r="AG267" i="4"/>
  <c r="AX267" i="4" s="1"/>
  <c r="AG303" i="4"/>
  <c r="AX303" i="4" s="1"/>
  <c r="AG268" i="4"/>
  <c r="AX268" i="4" s="1"/>
  <c r="AG304" i="4"/>
  <c r="AX304" i="4" s="1"/>
  <c r="AG275" i="4"/>
  <c r="AX275" i="4" s="1"/>
  <c r="AG279" i="4"/>
  <c r="AX279" i="4" s="1"/>
  <c r="AG280" i="4"/>
  <c r="AX280" i="4" s="1"/>
  <c r="AG287" i="4"/>
  <c r="AX287" i="4" s="1"/>
  <c r="AG288" i="4"/>
  <c r="AX288" i="4" s="1"/>
  <c r="AG291" i="4"/>
  <c r="AX291" i="4" s="1"/>
  <c r="AG292" i="4"/>
  <c r="AX292" i="4" s="1"/>
  <c r="AX270" i="4"/>
  <c r="N266" i="4"/>
  <c r="M309" i="4"/>
  <c r="AY309" i="4" s="1"/>
  <c r="AJ224" i="4"/>
  <c r="AJ219" i="4" s="1"/>
  <c r="AZ224" i="4"/>
  <c r="AZ181" i="4"/>
  <c r="BA188" i="4"/>
  <c r="AM174" i="4"/>
  <c r="AY188" i="4"/>
  <c r="AX188" i="4"/>
  <c r="AX181" i="4"/>
  <c r="M169" i="4"/>
  <c r="N169" i="4" s="1"/>
  <c r="O169" i="4" s="1"/>
  <c r="AR176" i="4"/>
  <c r="BA219" i="4" l="1"/>
  <c r="P171" i="4"/>
  <c r="P169" i="4"/>
  <c r="AG224" i="4"/>
  <c r="AG220" i="4" s="1"/>
  <c r="AX220" i="4" s="1"/>
  <c r="AX222" i="4" s="1"/>
  <c r="AH309" i="4"/>
  <c r="AH285" i="4" s="1"/>
  <c r="AY285" i="4" s="1"/>
  <c r="AY224" i="4"/>
  <c r="L196" i="4"/>
  <c r="K211" i="4"/>
  <c r="L168" i="4"/>
  <c r="K174" i="4"/>
  <c r="K175" i="4" s="1"/>
  <c r="O266" i="4"/>
  <c r="N309" i="4"/>
  <c r="AZ309" i="4" s="1"/>
  <c r="AJ218" i="4"/>
  <c r="BA218" i="4" s="1"/>
  <c r="AH218" i="4"/>
  <c r="AH219" i="4"/>
  <c r="AH220" i="4"/>
  <c r="AI224" i="4"/>
  <c r="AH221" i="4"/>
  <c r="AJ220" i="4"/>
  <c r="BA220" i="4" s="1"/>
  <c r="BA222" i="4" s="1"/>
  <c r="AJ221" i="4"/>
  <c r="BA221" i="4" s="1"/>
  <c r="BA223" i="4" s="1"/>
  <c r="AS176" i="4"/>
  <c r="AY218" i="4" l="1"/>
  <c r="AG221" i="4"/>
  <c r="AX221" i="4" s="1"/>
  <c r="AX223" i="4" s="1"/>
  <c r="AG218" i="4"/>
  <c r="AX218" i="4" s="1"/>
  <c r="AY221" i="4"/>
  <c r="AY223" i="4" s="1"/>
  <c r="AY220" i="4"/>
  <c r="AY222" i="4" s="1"/>
  <c r="AY219" i="4"/>
  <c r="AG219" i="4"/>
  <c r="AX219" i="4" s="1"/>
  <c r="AH273" i="4"/>
  <c r="AY273" i="4" s="1"/>
  <c r="AH281" i="4"/>
  <c r="AY281" i="4" s="1"/>
  <c r="AH277" i="4"/>
  <c r="AY277" i="4" s="1"/>
  <c r="AH269" i="4"/>
  <c r="AY269" i="4" s="1"/>
  <c r="AH272" i="4"/>
  <c r="AY272" i="4" s="1"/>
  <c r="AH287" i="4"/>
  <c r="AY287" i="4" s="1"/>
  <c r="AH300" i="4"/>
  <c r="AY300" i="4" s="1"/>
  <c r="AH276" i="4"/>
  <c r="AY276" i="4" s="1"/>
  <c r="AH295" i="4"/>
  <c r="AY295" i="4" s="1"/>
  <c r="AH298" i="4"/>
  <c r="AY298" i="4" s="1"/>
  <c r="AH286" i="4"/>
  <c r="AY286" i="4" s="1"/>
  <c r="AH290" i="4"/>
  <c r="AY290" i="4" s="1"/>
  <c r="AH280" i="4"/>
  <c r="AY280" i="4" s="1"/>
  <c r="AH268" i="4"/>
  <c r="AY268" i="4" s="1"/>
  <c r="AH282" i="4"/>
  <c r="AY282" i="4" s="1"/>
  <c r="AH270" i="4"/>
  <c r="AY270" i="4" s="1"/>
  <c r="AH292" i="4"/>
  <c r="AY292" i="4" s="1"/>
  <c r="AH303" i="4"/>
  <c r="AY303" i="4" s="1"/>
  <c r="AH278" i="4"/>
  <c r="AY278" i="4" s="1"/>
  <c r="AH279" i="4"/>
  <c r="AY279" i="4" s="1"/>
  <c r="AH296" i="4"/>
  <c r="AY296" i="4" s="1"/>
  <c r="AH289" i="4"/>
  <c r="AY289" i="4" s="1"/>
  <c r="AH291" i="4"/>
  <c r="AY291" i="4" s="1"/>
  <c r="AH307" i="4"/>
  <c r="AY307" i="4" s="1"/>
  <c r="AH274" i="4"/>
  <c r="AY274" i="4" s="1"/>
  <c r="AH301" i="4"/>
  <c r="AY301" i="4" s="1"/>
  <c r="AH271" i="4"/>
  <c r="AY271" i="4" s="1"/>
  <c r="AH305" i="4"/>
  <c r="AY305" i="4" s="1"/>
  <c r="AH267" i="4"/>
  <c r="AY267" i="4" s="1"/>
  <c r="AH283" i="4"/>
  <c r="AY283" i="4" s="1"/>
  <c r="AH266" i="4"/>
  <c r="AY266" i="4" s="1"/>
  <c r="AH288" i="4"/>
  <c r="AY288" i="4" s="1"/>
  <c r="AN174" i="4"/>
  <c r="AO174" i="4" s="1"/>
  <c r="AH299" i="4"/>
  <c r="AY299" i="4" s="1"/>
  <c r="AH306" i="4"/>
  <c r="AY306" i="4" s="1"/>
  <c r="AH297" i="4"/>
  <c r="AY297" i="4" s="1"/>
  <c r="AH275" i="4"/>
  <c r="AY275" i="4" s="1"/>
  <c r="AH302" i="4"/>
  <c r="AY302" i="4" s="1"/>
  <c r="AH293" i="4"/>
  <c r="AY293" i="4" s="1"/>
  <c r="AH304" i="4"/>
  <c r="AY304" i="4" s="1"/>
  <c r="AH284" i="4"/>
  <c r="AY284" i="4" s="1"/>
  <c r="AH294" i="4"/>
  <c r="AY294" i="4" s="1"/>
  <c r="M168" i="4"/>
  <c r="L174" i="4"/>
  <c r="AI309" i="4"/>
  <c r="AJ309" i="4"/>
  <c r="O309" i="4"/>
  <c r="BA309" i="4" s="1"/>
  <c r="L211" i="4"/>
  <c r="M196" i="4"/>
  <c r="AI219" i="4"/>
  <c r="AZ219" i="4" s="1"/>
  <c r="AI220" i="4"/>
  <c r="AZ220" i="4" s="1"/>
  <c r="AZ222" i="4" s="1"/>
  <c r="AI221" i="4"/>
  <c r="AZ221" i="4" s="1"/>
  <c r="AZ223" i="4" s="1"/>
  <c r="AI218" i="4"/>
  <c r="AZ218" i="4" s="1"/>
  <c r="AJ268" i="4" l="1"/>
  <c r="AJ272" i="4"/>
  <c r="AJ276" i="4"/>
  <c r="AJ280" i="4"/>
  <c r="BA280" i="4" s="1"/>
  <c r="AJ284" i="4"/>
  <c r="BA284" i="4" s="1"/>
  <c r="AJ288" i="4"/>
  <c r="AJ292" i="4"/>
  <c r="AJ296" i="4"/>
  <c r="BA296" i="4" s="1"/>
  <c r="AJ300" i="4"/>
  <c r="AJ304" i="4"/>
  <c r="BA304" i="4" s="1"/>
  <c r="AJ273" i="4"/>
  <c r="BA273" i="4" s="1"/>
  <c r="AJ281" i="4"/>
  <c r="BA281" i="4" s="1"/>
  <c r="AJ301" i="4"/>
  <c r="AJ269" i="4"/>
  <c r="AJ277" i="4"/>
  <c r="AJ285" i="4"/>
  <c r="AJ289" i="4"/>
  <c r="AJ293" i="4"/>
  <c r="BA293" i="4" s="1"/>
  <c r="AJ297" i="4"/>
  <c r="BA297" i="4" s="1"/>
  <c r="AJ305" i="4"/>
  <c r="BA305" i="4" s="1"/>
  <c r="AJ266" i="4"/>
  <c r="BA266" i="4" s="1"/>
  <c r="AJ267" i="4"/>
  <c r="BA267" i="4" s="1"/>
  <c r="AJ271" i="4"/>
  <c r="BA271" i="4" s="1"/>
  <c r="AJ275" i="4"/>
  <c r="BA275" i="4" s="1"/>
  <c r="AJ279" i="4"/>
  <c r="AJ283" i="4"/>
  <c r="AJ287" i="4"/>
  <c r="AJ291" i="4"/>
  <c r="AJ295" i="4"/>
  <c r="BA295" i="4" s="1"/>
  <c r="AJ299" i="4"/>
  <c r="BA299" i="4" s="1"/>
  <c r="AJ303" i="4"/>
  <c r="AJ307" i="4"/>
  <c r="BA307" i="4" s="1"/>
  <c r="AJ270" i="4"/>
  <c r="BA270" i="4" s="1"/>
  <c r="AJ282" i="4"/>
  <c r="BA282" i="4" s="1"/>
  <c r="AJ294" i="4"/>
  <c r="BA294" i="4" s="1"/>
  <c r="AJ306" i="4"/>
  <c r="BA306" i="4" s="1"/>
  <c r="AJ274" i="4"/>
  <c r="AJ286" i="4"/>
  <c r="BA286" i="4" s="1"/>
  <c r="AJ298" i="4"/>
  <c r="BA298" i="4" s="1"/>
  <c r="AJ278" i="4"/>
  <c r="AJ290" i="4"/>
  <c r="AJ302" i="4"/>
  <c r="BA302" i="4" s="1"/>
  <c r="AI269" i="4"/>
  <c r="AZ269" i="4" s="1"/>
  <c r="AI273" i="4"/>
  <c r="AZ273" i="4" s="1"/>
  <c r="AI277" i="4"/>
  <c r="AZ277" i="4" s="1"/>
  <c r="AI281" i="4"/>
  <c r="AZ281" i="4" s="1"/>
  <c r="AI285" i="4"/>
  <c r="AZ285" i="4" s="1"/>
  <c r="AI289" i="4"/>
  <c r="AZ289" i="4" s="1"/>
  <c r="AI293" i="4"/>
  <c r="AZ293" i="4" s="1"/>
  <c r="AI297" i="4"/>
  <c r="AZ297" i="4" s="1"/>
  <c r="AI301" i="4"/>
  <c r="AZ301" i="4" s="1"/>
  <c r="AI305" i="4"/>
  <c r="AZ305" i="4" s="1"/>
  <c r="AI266" i="4"/>
  <c r="AZ266" i="4" s="1"/>
  <c r="AI270" i="4"/>
  <c r="AZ270" i="4" s="1"/>
  <c r="AI274" i="4"/>
  <c r="AZ274" i="4" s="1"/>
  <c r="AI278" i="4"/>
  <c r="AZ278" i="4" s="1"/>
  <c r="AI282" i="4"/>
  <c r="AZ282" i="4" s="1"/>
  <c r="AI286" i="4"/>
  <c r="AZ286" i="4" s="1"/>
  <c r="AI290" i="4"/>
  <c r="AZ290" i="4" s="1"/>
  <c r="AI294" i="4"/>
  <c r="AZ294" i="4" s="1"/>
  <c r="AI298" i="4"/>
  <c r="AZ298" i="4" s="1"/>
  <c r="AI302" i="4"/>
  <c r="AZ302" i="4" s="1"/>
  <c r="AI306" i="4"/>
  <c r="AZ306" i="4" s="1"/>
  <c r="AI267" i="4"/>
  <c r="AZ267" i="4" s="1"/>
  <c r="AI271" i="4"/>
  <c r="AZ271" i="4" s="1"/>
  <c r="AI275" i="4"/>
  <c r="AZ275" i="4" s="1"/>
  <c r="AI279" i="4"/>
  <c r="AZ279" i="4" s="1"/>
  <c r="AI283" i="4"/>
  <c r="AZ283" i="4" s="1"/>
  <c r="AI287" i="4"/>
  <c r="AZ287" i="4" s="1"/>
  <c r="AI291" i="4"/>
  <c r="AZ291" i="4" s="1"/>
  <c r="AI295" i="4"/>
  <c r="AZ295" i="4" s="1"/>
  <c r="AI299" i="4"/>
  <c r="AZ299" i="4" s="1"/>
  <c r="AI303" i="4"/>
  <c r="AZ303" i="4" s="1"/>
  <c r="AI307" i="4"/>
  <c r="AZ307" i="4" s="1"/>
  <c r="AI276" i="4"/>
  <c r="AZ276" i="4" s="1"/>
  <c r="AI300" i="4"/>
  <c r="AZ300" i="4" s="1"/>
  <c r="AI272" i="4"/>
  <c r="AZ272" i="4" s="1"/>
  <c r="AI284" i="4"/>
  <c r="AZ284" i="4" s="1"/>
  <c r="AI296" i="4"/>
  <c r="AZ296" i="4" s="1"/>
  <c r="AI288" i="4"/>
  <c r="AZ288" i="4" s="1"/>
  <c r="AI268" i="4"/>
  <c r="AZ268" i="4" s="1"/>
  <c r="AI280" i="4"/>
  <c r="AZ280" i="4" s="1"/>
  <c r="AI292" i="4"/>
  <c r="AZ292" i="4" s="1"/>
  <c r="AI304" i="4"/>
  <c r="AZ304" i="4" s="1"/>
  <c r="M211" i="4"/>
  <c r="N196" i="4"/>
  <c r="L175" i="4"/>
  <c r="AG174" i="4"/>
  <c r="BA276" i="4"/>
  <c r="BA279" i="4"/>
  <c r="BA285" i="4"/>
  <c r="BA288" i="4"/>
  <c r="BA291" i="4"/>
  <c r="BA300" i="4"/>
  <c r="BA303" i="4"/>
  <c r="BA268" i="4"/>
  <c r="BA301" i="4"/>
  <c r="BA269" i="4"/>
  <c r="BA287" i="4"/>
  <c r="BA278" i="4"/>
  <c r="BA289" i="4"/>
  <c r="BA272" i="4"/>
  <c r="BA290" i="4"/>
  <c r="BA292" i="4"/>
  <c r="BA274" i="4"/>
  <c r="BA277" i="4"/>
  <c r="BA283" i="4"/>
  <c r="AX211" i="4"/>
  <c r="AG211" i="4"/>
  <c r="M174" i="4"/>
  <c r="N168" i="4"/>
  <c r="AG201" i="4" l="1"/>
  <c r="AX201" i="4" s="1"/>
  <c r="AG208" i="4"/>
  <c r="AX208" i="4" s="1"/>
  <c r="AG205" i="4"/>
  <c r="AX205" i="4" s="1"/>
  <c r="AG210" i="4"/>
  <c r="AX210" i="4" s="1"/>
  <c r="AG209" i="4"/>
  <c r="AX209" i="4" s="1"/>
  <c r="AG197" i="4"/>
  <c r="AX197" i="4" s="1"/>
  <c r="AG199" i="4"/>
  <c r="AX199" i="4" s="1"/>
  <c r="AG207" i="4"/>
  <c r="AX207" i="4" s="1"/>
  <c r="AG204" i="4"/>
  <c r="AX204" i="4" s="1"/>
  <c r="AG203" i="4"/>
  <c r="AX203" i="4" s="1"/>
  <c r="AG198" i="4"/>
  <c r="AX198" i="4" s="1"/>
  <c r="AG202" i="4"/>
  <c r="AX202" i="4" s="1"/>
  <c r="AG196" i="4"/>
  <c r="AX196" i="4" s="1"/>
  <c r="AG206" i="4"/>
  <c r="AX206" i="4" s="1"/>
  <c r="AG200" i="4"/>
  <c r="AX200" i="4" s="1"/>
  <c r="AG168" i="4"/>
  <c r="AG169" i="4"/>
  <c r="AG170" i="4"/>
  <c r="AG171" i="4"/>
  <c r="N174" i="4"/>
  <c r="O168" i="4"/>
  <c r="O174" i="4" s="1"/>
  <c r="M175" i="4"/>
  <c r="AH174" i="4"/>
  <c r="N211" i="4"/>
  <c r="O196" i="4"/>
  <c r="AY211" i="4"/>
  <c r="AH211" i="4"/>
  <c r="F127" i="4"/>
  <c r="G127" i="4"/>
  <c r="J126" i="4"/>
  <c r="J127" i="4" s="1"/>
  <c r="K126" i="4"/>
  <c r="K127" i="4" s="1"/>
  <c r="L126" i="4"/>
  <c r="L127" i="4" s="1"/>
  <c r="M126" i="4"/>
  <c r="M127" i="4" s="1"/>
  <c r="N126" i="4"/>
  <c r="N127" i="4" s="1"/>
  <c r="O126" i="4"/>
  <c r="O127" i="4" s="1"/>
  <c r="I126" i="4"/>
  <c r="I127" i="4" s="1"/>
  <c r="H126" i="4"/>
  <c r="P168" i="4" l="1"/>
  <c r="AZ211" i="4"/>
  <c r="AI211" i="4"/>
  <c r="O175" i="4"/>
  <c r="AJ174" i="4"/>
  <c r="AH170" i="4"/>
  <c r="AH168" i="4"/>
  <c r="AH169" i="4"/>
  <c r="AH171" i="4"/>
  <c r="AH201" i="4"/>
  <c r="AY201" i="4" s="1"/>
  <c r="AH206" i="4"/>
  <c r="AY206" i="4" s="1"/>
  <c r="AH209" i="4"/>
  <c r="AY209" i="4" s="1"/>
  <c r="AH208" i="4"/>
  <c r="AY208" i="4" s="1"/>
  <c r="AH198" i="4"/>
  <c r="AY198" i="4" s="1"/>
  <c r="AH202" i="4"/>
  <c r="AY202" i="4" s="1"/>
  <c r="AH205" i="4"/>
  <c r="AY205" i="4" s="1"/>
  <c r="AH199" i="4"/>
  <c r="AY199" i="4" s="1"/>
  <c r="AH204" i="4"/>
  <c r="AY204" i="4" s="1"/>
  <c r="AH210" i="4"/>
  <c r="AY210" i="4" s="1"/>
  <c r="AH197" i="4"/>
  <c r="AY197" i="4" s="1"/>
  <c r="AH196" i="4"/>
  <c r="AY196" i="4" s="1"/>
  <c r="AH200" i="4"/>
  <c r="AY200" i="4" s="1"/>
  <c r="AH203" i="4"/>
  <c r="AY203" i="4" s="1"/>
  <c r="AH207" i="4"/>
  <c r="AY207" i="4" s="1"/>
  <c r="N175" i="4"/>
  <c r="AI174" i="4"/>
  <c r="O211" i="4"/>
  <c r="BA211" i="4" s="1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N161" i="4"/>
  <c r="AO161" i="4"/>
  <c r="AP161" i="4"/>
  <c r="AQ161" i="4"/>
  <c r="AR161" i="4"/>
  <c r="AS161" i="4"/>
  <c r="AM161" i="4"/>
  <c r="AN154" i="4"/>
  <c r="AO154" i="4"/>
  <c r="AP154" i="4"/>
  <c r="AQ154" i="4"/>
  <c r="AR154" i="4"/>
  <c r="AS154" i="4"/>
  <c r="AM154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AN147" i="4"/>
  <c r="AO147" i="4"/>
  <c r="AP147" i="4"/>
  <c r="AQ147" i="4"/>
  <c r="AR147" i="4"/>
  <c r="AS147" i="4"/>
  <c r="AM147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N140" i="4"/>
  <c r="AO140" i="4"/>
  <c r="AP140" i="4"/>
  <c r="AQ140" i="4"/>
  <c r="AR140" i="4"/>
  <c r="AS140" i="4"/>
  <c r="AM140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N133" i="4"/>
  <c r="AO133" i="4"/>
  <c r="AP133" i="4"/>
  <c r="AQ133" i="4"/>
  <c r="AR133" i="4"/>
  <c r="AZ133" i="4" s="1"/>
  <c r="AS133" i="4"/>
  <c r="AM133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N123" i="4"/>
  <c r="AO123" i="4"/>
  <c r="AP123" i="4"/>
  <c r="AX126" i="4" s="1"/>
  <c r="AQ123" i="4"/>
  <c r="AY126" i="4" s="1"/>
  <c r="AR123" i="4"/>
  <c r="AZ126" i="4" s="1"/>
  <c r="AS123" i="4"/>
  <c r="BA126" i="4" s="1"/>
  <c r="AM123" i="4"/>
  <c r="AH126" i="4"/>
  <c r="AH124" i="4" s="1"/>
  <c r="AI126" i="4"/>
  <c r="AI123" i="4" s="1"/>
  <c r="AJ126" i="4"/>
  <c r="AJ123" i="4" s="1"/>
  <c r="AG126" i="4"/>
  <c r="AG123" i="4" s="1"/>
  <c r="AH114" i="4"/>
  <c r="AH113" i="4" s="1"/>
  <c r="AI114" i="4"/>
  <c r="AI111" i="4" s="1"/>
  <c r="AJ114" i="4"/>
  <c r="AJ112" i="4" s="1"/>
  <c r="AG114" i="4"/>
  <c r="AG112" i="4" s="1"/>
  <c r="D127" i="4"/>
  <c r="C127" i="4"/>
  <c r="H127" i="4"/>
  <c r="E127" i="4"/>
  <c r="AN111" i="4"/>
  <c r="AO111" i="4"/>
  <c r="AP111" i="4"/>
  <c r="AX114" i="4" s="1"/>
  <c r="AQ111" i="4"/>
  <c r="AY114" i="4" s="1"/>
  <c r="AR111" i="4"/>
  <c r="AZ114" i="4" s="1"/>
  <c r="AS111" i="4"/>
  <c r="BA114" i="4" s="1"/>
  <c r="AM111" i="4"/>
  <c r="D115" i="4"/>
  <c r="E115" i="4"/>
  <c r="F115" i="4"/>
  <c r="G115" i="4"/>
  <c r="H115" i="4"/>
  <c r="I115" i="4"/>
  <c r="J115" i="4"/>
  <c r="K115" i="4"/>
  <c r="L115" i="4"/>
  <c r="M115" i="4"/>
  <c r="O115" i="4"/>
  <c r="C115" i="4"/>
  <c r="AN104" i="4"/>
  <c r="AO104" i="4"/>
  <c r="AP104" i="4"/>
  <c r="AQ104" i="4"/>
  <c r="AR104" i="4"/>
  <c r="AS104" i="4"/>
  <c r="AM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C105" i="4"/>
  <c r="AN88" i="4"/>
  <c r="AO88" i="4"/>
  <c r="AP88" i="4"/>
  <c r="AQ88" i="4"/>
  <c r="AR88" i="4"/>
  <c r="AS88" i="4"/>
  <c r="AM88" i="4"/>
  <c r="O97" i="4"/>
  <c r="AJ97" i="4" s="1"/>
  <c r="N97" i="4"/>
  <c r="AI97" i="4" s="1"/>
  <c r="M97" i="4"/>
  <c r="AH97" i="4" s="1"/>
  <c r="AH88" i="4" s="1"/>
  <c r="L97" i="4"/>
  <c r="AG97" i="4" s="1"/>
  <c r="AG89" i="4" s="1"/>
  <c r="K97" i="4"/>
  <c r="J97" i="4"/>
  <c r="I97" i="4"/>
  <c r="AN72" i="4"/>
  <c r="AO72" i="4"/>
  <c r="AP72" i="4"/>
  <c r="AQ72" i="4"/>
  <c r="AR72" i="4"/>
  <c r="AS72" i="4"/>
  <c r="AM72" i="4"/>
  <c r="J81" i="4"/>
  <c r="J82" i="4" s="1"/>
  <c r="K81" i="4"/>
  <c r="K82" i="4" s="1"/>
  <c r="L81" i="4"/>
  <c r="L82" i="4" s="1"/>
  <c r="M81" i="4"/>
  <c r="M82" i="4" s="1"/>
  <c r="N81" i="4"/>
  <c r="N82" i="4" s="1"/>
  <c r="O81" i="4"/>
  <c r="O82" i="4" s="1"/>
  <c r="I81" i="4"/>
  <c r="I82" i="4" s="1"/>
  <c r="AN59" i="4"/>
  <c r="AO59" i="4"/>
  <c r="AP59" i="4"/>
  <c r="AQ59" i="4"/>
  <c r="AR59" i="4"/>
  <c r="AS59" i="4"/>
  <c r="AM59" i="4"/>
  <c r="O65" i="4"/>
  <c r="N65" i="4"/>
  <c r="M65" i="4"/>
  <c r="L65" i="4"/>
  <c r="K65" i="4"/>
  <c r="J65" i="4"/>
  <c r="I65" i="4"/>
  <c r="AN46" i="4"/>
  <c r="AO46" i="4"/>
  <c r="AP46" i="4"/>
  <c r="AQ46" i="4"/>
  <c r="AR46" i="4"/>
  <c r="AS46" i="4"/>
  <c r="AM46" i="4"/>
  <c r="J52" i="4"/>
  <c r="K52" i="4"/>
  <c r="L52" i="4"/>
  <c r="M52" i="4"/>
  <c r="N52" i="4"/>
  <c r="O52" i="4"/>
  <c r="I52" i="4"/>
  <c r="K27" i="4"/>
  <c r="K40" i="4" s="1"/>
  <c r="AG40" i="4" s="1"/>
  <c r="L27" i="4"/>
  <c r="L40" i="4" s="1"/>
  <c r="M27" i="4"/>
  <c r="M40" i="4" s="1"/>
  <c r="N27" i="4"/>
  <c r="N40" i="4" s="1"/>
  <c r="O27" i="4"/>
  <c r="O40" i="4" s="1"/>
  <c r="J27" i="4"/>
  <c r="J40" i="4" s="1"/>
  <c r="AN21" i="4"/>
  <c r="AO21" i="4"/>
  <c r="AP21" i="4"/>
  <c r="AQ21" i="4"/>
  <c r="AR21" i="4"/>
  <c r="AS21" i="4"/>
  <c r="AM21" i="4"/>
  <c r="AZ123" i="4" l="1"/>
  <c r="BA123" i="4"/>
  <c r="BF161" i="4"/>
  <c r="AX161" i="4"/>
  <c r="AJ211" i="4"/>
  <c r="AJ208" i="4" s="1"/>
  <c r="BA208" i="4" s="1"/>
  <c r="BI161" i="4"/>
  <c r="BH161" i="4"/>
  <c r="BG161" i="4"/>
  <c r="BA147" i="4"/>
  <c r="BA140" i="4"/>
  <c r="AH81" i="4"/>
  <c r="AH75" i="4" s="1"/>
  <c r="P174" i="4"/>
  <c r="AK174" i="4"/>
  <c r="AG81" i="4"/>
  <c r="AG75" i="4" s="1"/>
  <c r="AI81" i="4"/>
  <c r="AI72" i="4" s="1"/>
  <c r="AY124" i="4"/>
  <c r="AJ171" i="4"/>
  <c r="AJ170" i="4"/>
  <c r="AJ169" i="4"/>
  <c r="AJ168" i="4"/>
  <c r="AJ81" i="4"/>
  <c r="AJ73" i="4" s="1"/>
  <c r="AJ202" i="4"/>
  <c r="BA202" i="4" s="1"/>
  <c r="AJ200" i="4"/>
  <c r="BA200" i="4" s="1"/>
  <c r="AJ199" i="4"/>
  <c r="BA199" i="4" s="1"/>
  <c r="AJ207" i="4"/>
  <c r="BA207" i="4" s="1"/>
  <c r="AJ198" i="4"/>
  <c r="BA198" i="4" s="1"/>
  <c r="AJ196" i="4"/>
  <c r="BA196" i="4" s="1"/>
  <c r="AJ204" i="4"/>
  <c r="BA204" i="4" s="1"/>
  <c r="AJ201" i="4"/>
  <c r="BA201" i="4" s="1"/>
  <c r="AJ203" i="4"/>
  <c r="BA203" i="4" s="1"/>
  <c r="AJ205" i="4"/>
  <c r="BA205" i="4" s="1"/>
  <c r="AJ206" i="4"/>
  <c r="BA206" i="4" s="1"/>
  <c r="AI207" i="4"/>
  <c r="AZ207" i="4" s="1"/>
  <c r="AI208" i="4"/>
  <c r="AZ208" i="4" s="1"/>
  <c r="AI198" i="4"/>
  <c r="AZ198" i="4" s="1"/>
  <c r="AI203" i="4"/>
  <c r="AZ203" i="4" s="1"/>
  <c r="AI202" i="4"/>
  <c r="AZ202" i="4" s="1"/>
  <c r="AI201" i="4"/>
  <c r="AZ201" i="4" s="1"/>
  <c r="AI204" i="4"/>
  <c r="AZ204" i="4" s="1"/>
  <c r="AI210" i="4"/>
  <c r="AZ210" i="4" s="1"/>
  <c r="AI197" i="4"/>
  <c r="AZ197" i="4" s="1"/>
  <c r="AI200" i="4"/>
  <c r="AZ200" i="4" s="1"/>
  <c r="AI196" i="4"/>
  <c r="AZ196" i="4" s="1"/>
  <c r="AI209" i="4"/>
  <c r="AZ209" i="4" s="1"/>
  <c r="AI199" i="4"/>
  <c r="AZ199" i="4" s="1"/>
  <c r="AI205" i="4"/>
  <c r="AZ205" i="4" s="1"/>
  <c r="AI206" i="4"/>
  <c r="AZ206" i="4" s="1"/>
  <c r="AI171" i="4"/>
  <c r="AI168" i="4"/>
  <c r="AI170" i="4"/>
  <c r="AI169" i="4"/>
  <c r="BA161" i="4"/>
  <c r="AZ140" i="4"/>
  <c r="AY133" i="4"/>
  <c r="BA154" i="4"/>
  <c r="AZ147" i="4"/>
  <c r="AY147" i="4"/>
  <c r="AY154" i="4"/>
  <c r="BA133" i="4"/>
  <c r="AY140" i="4"/>
  <c r="BA104" i="4"/>
  <c r="AZ161" i="4"/>
  <c r="AX123" i="4"/>
  <c r="AG124" i="4"/>
  <c r="AX124" i="4" s="1"/>
  <c r="AG125" i="4"/>
  <c r="AX125" i="4" s="1"/>
  <c r="AY161" i="4"/>
  <c r="AZ154" i="4"/>
  <c r="AX154" i="4"/>
  <c r="AX147" i="4"/>
  <c r="AX140" i="4"/>
  <c r="AX133" i="4"/>
  <c r="AH123" i="4"/>
  <c r="AY123" i="4" s="1"/>
  <c r="AJ125" i="4"/>
  <c r="BA125" i="4" s="1"/>
  <c r="AJ124" i="4"/>
  <c r="BA124" i="4" s="1"/>
  <c r="AI125" i="4"/>
  <c r="AZ125" i="4" s="1"/>
  <c r="AI124" i="4"/>
  <c r="AZ124" i="4" s="1"/>
  <c r="AH125" i="4"/>
  <c r="AY125" i="4" s="1"/>
  <c r="AX97" i="4"/>
  <c r="AX89" i="4" s="1"/>
  <c r="AJ113" i="4"/>
  <c r="BA113" i="4" s="1"/>
  <c r="AZ104" i="4"/>
  <c r="AY81" i="4"/>
  <c r="AZ81" i="4"/>
  <c r="AZ72" i="4" s="1"/>
  <c r="AY104" i="4"/>
  <c r="AY97" i="4"/>
  <c r="AY88" i="4" s="1"/>
  <c r="AX104" i="4"/>
  <c r="BA81" i="4"/>
  <c r="BA97" i="4"/>
  <c r="AI112" i="4"/>
  <c r="AZ112" i="4" s="1"/>
  <c r="AX81" i="4"/>
  <c r="AH80" i="4"/>
  <c r="AZ97" i="4"/>
  <c r="AH111" i="4"/>
  <c r="AY111" i="4" s="1"/>
  <c r="AI89" i="4"/>
  <c r="AI93" i="4"/>
  <c r="AI96" i="4"/>
  <c r="AI88" i="4"/>
  <c r="AI90" i="4"/>
  <c r="AI94" i="4"/>
  <c r="AI92" i="4"/>
  <c r="AI91" i="4"/>
  <c r="AI95" i="4"/>
  <c r="BA112" i="4"/>
  <c r="AJ89" i="4"/>
  <c r="AJ94" i="4"/>
  <c r="AZ111" i="4"/>
  <c r="AY113" i="4"/>
  <c r="AG72" i="4"/>
  <c r="AG76" i="4"/>
  <c r="AI113" i="4"/>
  <c r="AZ113" i="4" s="1"/>
  <c r="AH112" i="4"/>
  <c r="AY112" i="4" s="1"/>
  <c r="AG77" i="4"/>
  <c r="AJ65" i="4"/>
  <c r="AJ60" i="4" s="1"/>
  <c r="AG80" i="4"/>
  <c r="AG74" i="4"/>
  <c r="AH77" i="4"/>
  <c r="AH72" i="4"/>
  <c r="AJ111" i="4"/>
  <c r="BA111" i="4" s="1"/>
  <c r="AX112" i="4"/>
  <c r="AI65" i="4"/>
  <c r="AH76" i="4"/>
  <c r="AG113" i="4"/>
  <c r="AX113" i="4" s="1"/>
  <c r="AG111" i="4"/>
  <c r="AX111" i="4" s="1"/>
  <c r="AG91" i="4"/>
  <c r="AJ90" i="4"/>
  <c r="AJ95" i="4"/>
  <c r="AH89" i="4"/>
  <c r="AG90" i="4"/>
  <c r="AH94" i="4"/>
  <c r="AH90" i="4"/>
  <c r="AH92" i="4"/>
  <c r="AG96" i="4"/>
  <c r="AH95" i="4"/>
  <c r="AG95" i="4"/>
  <c r="AH96" i="4"/>
  <c r="AH93" i="4"/>
  <c r="AH91" i="4"/>
  <c r="AG94" i="4"/>
  <c r="AJ96" i="4"/>
  <c r="AJ92" i="4"/>
  <c r="AJ88" i="4"/>
  <c r="AJ91" i="4"/>
  <c r="AG92" i="4"/>
  <c r="AJ93" i="4"/>
  <c r="AG93" i="4"/>
  <c r="AG88" i="4"/>
  <c r="AI78" i="4"/>
  <c r="AI74" i="4"/>
  <c r="AH65" i="4"/>
  <c r="AI79" i="4"/>
  <c r="AH78" i="4"/>
  <c r="AI75" i="4"/>
  <c r="AG65" i="4"/>
  <c r="AG64" i="4" s="1"/>
  <c r="AH79" i="4"/>
  <c r="AI76" i="4"/>
  <c r="AX65" i="4"/>
  <c r="BA65" i="4"/>
  <c r="AY65" i="4"/>
  <c r="BA52" i="4"/>
  <c r="AZ52" i="4"/>
  <c r="AI52" i="4"/>
  <c r="AI49" i="4" s="1"/>
  <c r="AZ65" i="4"/>
  <c r="AX52" i="4"/>
  <c r="AG52" i="4"/>
  <c r="AG47" i="4" s="1"/>
  <c r="AJ52" i="4"/>
  <c r="AJ49" i="4" s="1"/>
  <c r="AY52" i="4"/>
  <c r="AH52" i="4"/>
  <c r="BA40" i="4"/>
  <c r="AZ40" i="4"/>
  <c r="AY40" i="4"/>
  <c r="AX40" i="4"/>
  <c r="AZ64" i="4" l="1"/>
  <c r="AZ59" i="4"/>
  <c r="AZ62" i="4"/>
  <c r="AZ60" i="4"/>
  <c r="AZ63" i="4"/>
  <c r="AZ61" i="4"/>
  <c r="AX60" i="4"/>
  <c r="AX61" i="4"/>
  <c r="AX62" i="4"/>
  <c r="AX63" i="4"/>
  <c r="AX64" i="4"/>
  <c r="AX59" i="4"/>
  <c r="AY59" i="4"/>
  <c r="AY62" i="4"/>
  <c r="AY60" i="4"/>
  <c r="AY63" i="4"/>
  <c r="AY64" i="4"/>
  <c r="AY61" i="4"/>
  <c r="BA61" i="4"/>
  <c r="BA64" i="4"/>
  <c r="BA59" i="4"/>
  <c r="BA62" i="4"/>
  <c r="BA60" i="4"/>
  <c r="BA63" i="4"/>
  <c r="AJ210" i="4"/>
  <c r="BA210" i="4" s="1"/>
  <c r="AJ209" i="4"/>
  <c r="BA209" i="4" s="1"/>
  <c r="AJ197" i="4"/>
  <c r="BA197" i="4" s="1"/>
  <c r="AI80" i="4"/>
  <c r="AH73" i="4"/>
  <c r="AH74" i="4"/>
  <c r="AI77" i="4"/>
  <c r="AX75" i="4"/>
  <c r="AG79" i="4"/>
  <c r="AX79" i="4" s="1"/>
  <c r="AG73" i="4"/>
  <c r="AI73" i="4"/>
  <c r="AZ73" i="4" s="1"/>
  <c r="AG78" i="4"/>
  <c r="AX78" i="4" s="1"/>
  <c r="BA73" i="4"/>
  <c r="AJ77" i="4"/>
  <c r="BA77" i="4" s="1"/>
  <c r="AJ75" i="4"/>
  <c r="BA75" i="4" s="1"/>
  <c r="AK168" i="4"/>
  <c r="AK170" i="4"/>
  <c r="AK171" i="4"/>
  <c r="AK169" i="4"/>
  <c r="AJ80" i="4"/>
  <c r="BA80" i="4" s="1"/>
  <c r="AX174" i="4"/>
  <c r="AY174" i="4"/>
  <c r="AZ174" i="4"/>
  <c r="BA174" i="4"/>
  <c r="AJ76" i="4"/>
  <c r="BA76" i="4" s="1"/>
  <c r="AJ78" i="4"/>
  <c r="BA78" i="4" s="1"/>
  <c r="AJ79" i="4"/>
  <c r="BA79" i="4" s="1"/>
  <c r="AJ72" i="4"/>
  <c r="AJ74" i="4"/>
  <c r="BA74" i="4" s="1"/>
  <c r="AZ74" i="4"/>
  <c r="AY79" i="4"/>
  <c r="AY78" i="4"/>
  <c r="AY93" i="4"/>
  <c r="AX96" i="4"/>
  <c r="AX90" i="4"/>
  <c r="AX91" i="4"/>
  <c r="AY76" i="4"/>
  <c r="AY77" i="4"/>
  <c r="AY73" i="4"/>
  <c r="AX47" i="4"/>
  <c r="AY74" i="4"/>
  <c r="AX92" i="4"/>
  <c r="AY96" i="4"/>
  <c r="AY92" i="4"/>
  <c r="AY89" i="4"/>
  <c r="AX88" i="4"/>
  <c r="AX94" i="4"/>
  <c r="AX95" i="4"/>
  <c r="AY90" i="4"/>
  <c r="AX93" i="4"/>
  <c r="AY91" i="4"/>
  <c r="AY95" i="4"/>
  <c r="AY94" i="4"/>
  <c r="AY72" i="4"/>
  <c r="AG59" i="4"/>
  <c r="AY80" i="4"/>
  <c r="AY75" i="4"/>
  <c r="AZ80" i="4"/>
  <c r="AZ79" i="4"/>
  <c r="AX73" i="4"/>
  <c r="AX74" i="4"/>
  <c r="AZ77" i="4"/>
  <c r="AZ76" i="4"/>
  <c r="AZ75" i="4"/>
  <c r="AZ78" i="4"/>
  <c r="AX80" i="4"/>
  <c r="AX76" i="4"/>
  <c r="AZ93" i="4"/>
  <c r="BA88" i="4"/>
  <c r="BA96" i="4"/>
  <c r="AX72" i="4"/>
  <c r="BA72" i="4"/>
  <c r="AX77" i="4"/>
  <c r="AZ92" i="4"/>
  <c r="BA90" i="4"/>
  <c r="BA49" i="4"/>
  <c r="BA91" i="4"/>
  <c r="BA95" i="4"/>
  <c r="AZ91" i="4"/>
  <c r="AZ94" i="4"/>
  <c r="BA93" i="4"/>
  <c r="BA94" i="4"/>
  <c r="AZ95" i="4"/>
  <c r="AZ90" i="4"/>
  <c r="AZ89" i="4"/>
  <c r="AZ96" i="4"/>
  <c r="BA89" i="4"/>
  <c r="AZ88" i="4"/>
  <c r="BA92" i="4"/>
  <c r="AG61" i="4"/>
  <c r="AI50" i="4"/>
  <c r="AZ50" i="4" s="1"/>
  <c r="AG60" i="4"/>
  <c r="AJ50" i="4"/>
  <c r="BA50" i="4" s="1"/>
  <c r="AJ64" i="4"/>
  <c r="AG48" i="4"/>
  <c r="AX48" i="4" s="1"/>
  <c r="AI46" i="4"/>
  <c r="AZ46" i="4" s="1"/>
  <c r="AZ49" i="4"/>
  <c r="AI48" i="4"/>
  <c r="AZ48" i="4" s="1"/>
  <c r="AI51" i="4"/>
  <c r="AZ51" i="4" s="1"/>
  <c r="AI47" i="4"/>
  <c r="AZ47" i="4" s="1"/>
  <c r="AJ59" i="4"/>
  <c r="AJ61" i="4"/>
  <c r="AJ62" i="4"/>
  <c r="AJ63" i="4"/>
  <c r="AG63" i="4"/>
  <c r="AG62" i="4"/>
  <c r="AI59" i="4"/>
  <c r="AI63" i="4"/>
  <c r="AI60" i="4"/>
  <c r="AI62" i="4"/>
  <c r="AI61" i="4"/>
  <c r="AI64" i="4"/>
  <c r="AG46" i="4"/>
  <c r="AX46" i="4" s="1"/>
  <c r="AH62" i="4"/>
  <c r="AH60" i="4"/>
  <c r="AH63" i="4"/>
  <c r="AH61" i="4"/>
  <c r="AH64" i="4"/>
  <c r="AH59" i="4"/>
  <c r="AG49" i="4"/>
  <c r="AX49" i="4" s="1"/>
  <c r="AJ46" i="4"/>
  <c r="BA46" i="4" s="1"/>
  <c r="AJ47" i="4"/>
  <c r="BA47" i="4" s="1"/>
  <c r="AJ51" i="4"/>
  <c r="BA51" i="4" s="1"/>
  <c r="AG51" i="4"/>
  <c r="AX51" i="4" s="1"/>
  <c r="AG50" i="4"/>
  <c r="AX50" i="4" s="1"/>
  <c r="AJ48" i="4"/>
  <c r="BA48" i="4" s="1"/>
  <c r="AH48" i="4"/>
  <c r="AY48" i="4" s="1"/>
  <c r="AH47" i="4"/>
  <c r="AY47" i="4" s="1"/>
  <c r="AH51" i="4"/>
  <c r="AY51" i="4" s="1"/>
  <c r="AH46" i="4"/>
  <c r="AY46" i="4" s="1"/>
  <c r="AH50" i="4"/>
  <c r="AY50" i="4" s="1"/>
  <c r="AH49" i="4"/>
  <c r="AY49" i="4" s="1"/>
  <c r="AY171" i="4" l="1"/>
  <c r="AY168" i="4"/>
  <c r="AY169" i="4"/>
  <c r="AY170" i="4"/>
  <c r="AX168" i="4"/>
  <c r="AX169" i="4"/>
  <c r="AX171" i="4"/>
  <c r="AX170" i="4"/>
  <c r="BA170" i="4"/>
  <c r="BA171" i="4"/>
  <c r="BA169" i="4"/>
  <c r="BA168" i="4"/>
  <c r="AZ168" i="4"/>
  <c r="AZ171" i="4"/>
  <c r="AZ170" i="4"/>
  <c r="AZ169" i="4"/>
  <c r="BA39" i="4"/>
  <c r="BA38" i="4"/>
  <c r="C27" i="4"/>
  <c r="C40" i="4" s="1"/>
  <c r="G40" i="4"/>
  <c r="F26" i="4"/>
  <c r="F27" i="4" s="1"/>
  <c r="F40" i="4" s="1"/>
  <c r="E26" i="4"/>
  <c r="E27" i="4" s="1"/>
  <c r="E40" i="4" s="1"/>
  <c r="D26" i="4"/>
  <c r="D27" i="4" s="1"/>
  <c r="D40" i="4" s="1"/>
  <c r="W25" i="4"/>
  <c r="W24" i="4"/>
  <c r="W22" i="4"/>
  <c r="W21" i="4"/>
  <c r="I40" i="4"/>
  <c r="H40" i="4"/>
  <c r="AX38" i="4" l="1"/>
  <c r="BI38" i="4" s="1"/>
  <c r="BL38" i="4"/>
  <c r="BG38" i="4"/>
  <c r="BL39" i="4"/>
  <c r="BG39" i="4"/>
  <c r="AY38" i="4"/>
  <c r="AX39" i="4"/>
  <c r="AZ38" i="4"/>
  <c r="AY39" i="4"/>
  <c r="AZ39" i="4"/>
  <c r="BD38" i="4" l="1"/>
  <c r="BI39" i="4"/>
  <c r="BD39" i="4"/>
  <c r="BJ38" i="4"/>
  <c r="BE38" i="4"/>
  <c r="BJ39" i="4"/>
  <c r="BE39" i="4"/>
  <c r="BK39" i="4"/>
  <c r="BF39" i="4"/>
  <c r="BK38" i="4"/>
  <c r="BF38" i="4"/>
</calcChain>
</file>

<file path=xl/sharedStrings.xml><?xml version="1.0" encoding="utf-8"?>
<sst xmlns="http://schemas.openxmlformats.org/spreadsheetml/2006/main" count="1050" uniqueCount="279">
  <si>
    <t>Volumi</t>
  </si>
  <si>
    <t>Centri di manutenzione</t>
  </si>
  <si>
    <t>Parking</t>
  </si>
  <si>
    <t>Informazioni complementari: messaggi audio</t>
  </si>
  <si>
    <t>Bacheche</t>
  </si>
  <si>
    <t>Stazioni Passeggeri - Sistemi IaP</t>
  </si>
  <si>
    <t>Stazioni Passeggeri - Aree di Accoglienza</t>
  </si>
  <si>
    <t>Stazioni Passeggeri - Servizi Igienici</t>
  </si>
  <si>
    <t>PRIMO PERIODO TARIFFARIO</t>
  </si>
  <si>
    <t>TRANSITORIO</t>
  </si>
  <si>
    <t>SECONDO PERIODO TARIFFARIO</t>
  </si>
  <si>
    <t>Costi Totali Efficientati - Stazione Passeggeri</t>
  </si>
  <si>
    <t>AV</t>
  </si>
  <si>
    <t>n.d.</t>
  </si>
  <si>
    <t>No Investimenti</t>
  </si>
  <si>
    <t>Platinum</t>
  </si>
  <si>
    <t>Gold</t>
  </si>
  <si>
    <t>Silver</t>
  </si>
  <si>
    <t>Bronze</t>
  </si>
  <si>
    <t xml:space="preserve">Totale volumi  - mq </t>
  </si>
  <si>
    <t>*AGGIORNAMENTO TARIFFE DA 2018 (INCORPORAZIONE CS)</t>
  </si>
  <si>
    <t>Locali tecnici</t>
  </si>
  <si>
    <t>Spazio occupazione BSS, Desk</t>
  </si>
  <si>
    <t>Spazio occupazione Obliteratrice</t>
  </si>
  <si>
    <t>RAPP. TARIFFE</t>
  </si>
  <si>
    <t>COEFF. DI MODULAZIONE</t>
  </si>
  <si>
    <t>TARIFFE - Stazione Passeggeri €/mq</t>
  </si>
  <si>
    <t>TARIFFE - Stazione Passeggeri €/BSS- Desk</t>
  </si>
  <si>
    <t>TARIFFE - Stazione Passeggeri €/Obliteratrice</t>
  </si>
  <si>
    <t>Cluster a prestazioni superiori</t>
  </si>
  <si>
    <t>Cluster a prestazioni base</t>
  </si>
  <si>
    <t>Stazioni passeggeri - Spazi di stazione</t>
  </si>
  <si>
    <t>VOLUMI</t>
  </si>
  <si>
    <t>TARIFFE</t>
  </si>
  <si>
    <t>RAPPORTI TARIFFE</t>
  </si>
  <si>
    <t>COSTI</t>
  </si>
  <si>
    <t>OA LP - Sì Area</t>
  </si>
  <si>
    <t>OA LP - No Area</t>
  </si>
  <si>
    <t>OSP LP - Sì Area</t>
  </si>
  <si>
    <t>OSP LP - No Area</t>
  </si>
  <si>
    <t>Reg - Sì Area</t>
  </si>
  <si>
    <t>Reg - No Area</t>
  </si>
  <si>
    <t>VOLUMI TRAFFICO</t>
  </si>
  <si>
    <t>MERCI</t>
  </si>
  <si>
    <t>PASSEGGERI LUNGA PERCORRENZA</t>
  </si>
  <si>
    <t>PASSEGGERI BREVE PERCORRENZA</t>
  </si>
  <si>
    <t>Totale volumi PMdA (mln treni-km)</t>
  </si>
  <si>
    <t>Tasso di incremento Totale</t>
  </si>
  <si>
    <t>Tasso di incremento Merci</t>
  </si>
  <si>
    <t>Tasso di incremento Passeggeri</t>
  </si>
  <si>
    <t>Costi Totali Efficientati</t>
  </si>
  <si>
    <t>TARIFFE - Stazioni Passeggeri - Aree di Accoglienza €/fermata</t>
  </si>
  <si>
    <t>n/d</t>
  </si>
  <si>
    <t>OA LP - Sì Bagno</t>
  </si>
  <si>
    <t>OA LP - No Bagno</t>
  </si>
  <si>
    <t>OSP LP - Sì Bagno</t>
  </si>
  <si>
    <t>OSP LP - No Bagno</t>
  </si>
  <si>
    <t>Reg - Sì Bagno</t>
  </si>
  <si>
    <t>Reg - No Bagno</t>
  </si>
  <si>
    <t>TARIFFE - Stazioni Passeggeri - Servizi Igienici €/fermata</t>
  </si>
  <si>
    <t>OA LP - Base</t>
  </si>
  <si>
    <t>OA LP - Standard</t>
  </si>
  <si>
    <t>OA LP - Top</t>
  </si>
  <si>
    <t>Reg - Base</t>
  </si>
  <si>
    <t>Reg - Standard</t>
  </si>
  <si>
    <t>Reg - Top</t>
  </si>
  <si>
    <t>Tasso di incremento Passeggeri LP</t>
  </si>
  <si>
    <t>Tasso di incremento Passeggeri BP</t>
  </si>
  <si>
    <t>Stazioni Passeggeri - Assistenza PRM</t>
  </si>
  <si>
    <t>TARIFFE - Stazioni Passeggeri - Sistemi IaP €/fermata</t>
  </si>
  <si>
    <t>OA LP - Circ F1</t>
  </si>
  <si>
    <t>Reg - Circ F1</t>
  </si>
  <si>
    <t>OA LP - Circ F2</t>
  </si>
  <si>
    <t>Reg - Circ F2</t>
  </si>
  <si>
    <t>OA LP - No Circ</t>
  </si>
  <si>
    <t>Reg - No Circ</t>
  </si>
  <si>
    <t>Platee di Lavaggio</t>
  </si>
  <si>
    <t>TARIFFE - Stazioni Passeggeri - Assistenza PRM €/fermata</t>
  </si>
  <si>
    <t>TARIFFE - Platee di Lavaggio €/accesso</t>
  </si>
  <si>
    <t>Fabbricato</t>
  </si>
  <si>
    <t>Area con tettoia</t>
  </si>
  <si>
    <t>Area Scoperta</t>
  </si>
  <si>
    <t>Totale volumi - numero mq</t>
  </si>
  <si>
    <t>TARIFFE - Centri di Manutenzione €/accesso</t>
  </si>
  <si>
    <t>Sosta</t>
  </si>
  <si>
    <t>Sosta giorno (min)</t>
  </si>
  <si>
    <t>Sosta notte (min)</t>
  </si>
  <si>
    <t>Sosta merci (min)</t>
  </si>
  <si>
    <t>Totale volumi - numero di accessi</t>
  </si>
  <si>
    <t>Scali Merci</t>
  </si>
  <si>
    <t>TARIFFE - Sosta €/minuto</t>
  </si>
  <si>
    <t>TARIFFE - Scali Merci €/accesso</t>
  </si>
  <si>
    <t>Scali di smistamento e aree di composizione treni</t>
  </si>
  <si>
    <t>TARIFFE - Scali Smistamento €/accesso</t>
  </si>
  <si>
    <t>Fornitura corrente di trazione</t>
  </si>
  <si>
    <t>Preriscaldamento treni e Climatizzazione</t>
  </si>
  <si>
    <t>TARIFFE - Fornit. Corr. Traz. €/km-el</t>
  </si>
  <si>
    <t>TARIFFE - Preriscaldamento €/operazione</t>
  </si>
  <si>
    <t>Accesso alla rete GSM-R</t>
  </si>
  <si>
    <t>TARIFFE - Accesso alla rete GSM-R €/utenza mese</t>
  </si>
  <si>
    <t>Class 1 - P. T. Traffico di Circolazione</t>
  </si>
  <si>
    <t>Class 2 - P. T. Traffico di Esercizio</t>
  </si>
  <si>
    <t>Class 3 - P. T. Traffico di Servizio</t>
  </si>
  <si>
    <t>Class 4 - P. T. Traffico Utenze Test</t>
  </si>
  <si>
    <t>Class 5 - P. T. GPRS M2M</t>
  </si>
  <si>
    <t>Quota Variabile</t>
  </si>
  <si>
    <t>Totale volumi - numero utenze</t>
  </si>
  <si>
    <t>costante*</t>
  </si>
  <si>
    <t>Quota variabile</t>
  </si>
  <si>
    <t>Cnt- Quota var</t>
  </si>
  <si>
    <t>Cnt LIN</t>
  </si>
  <si>
    <t>VAN 26-29</t>
  </si>
  <si>
    <t>WACC</t>
  </si>
  <si>
    <t>TES</t>
  </si>
  <si>
    <t>Controllo trasporto merci pericolose</t>
  </si>
  <si>
    <t>TARIFFE - Controllo trasporto merci pericolose €/km</t>
  </si>
  <si>
    <t>Fornitura Info Complementari</t>
  </si>
  <si>
    <t>PICWEB ASTRO-IF</t>
  </si>
  <si>
    <t>PICWEB IF - Programmazione GO</t>
  </si>
  <si>
    <t>PICWEB IF - Tempo reale</t>
  </si>
  <si>
    <t>PICWEB IF - Tempo reale "Traingraph"</t>
  </si>
  <si>
    <t>PICWEB-IF - Controllo produzione</t>
  </si>
  <si>
    <t>PICWEB IF - Rendicontazione</t>
  </si>
  <si>
    <t>PIC WEB profilo OPE 7</t>
  </si>
  <si>
    <t>PIC IF - Gestione Operativa (Back-End)</t>
  </si>
  <si>
    <t>PIC IF - Pubblicazione dati (Back End)</t>
  </si>
  <si>
    <t>RETE BLU</t>
  </si>
  <si>
    <t>BANCA DATI SULLA SICUREZZA (BDS)</t>
  </si>
  <si>
    <t>SERVIZIO WEB ARRIVI-PARTENZE</t>
  </si>
  <si>
    <t>IeC Hub - Fino a 50 stazioni</t>
  </si>
  <si>
    <t>n.d</t>
  </si>
  <si>
    <t>IeC Hub - Fino da 51 a 320 stazioni</t>
  </si>
  <si>
    <t>IeC Hub – Oltre 321 stazioni</t>
  </si>
  <si>
    <t>Volumi Utenze</t>
  </si>
  <si>
    <t>Totale volumi</t>
  </si>
  <si>
    <t>Rfifornimento idrico</t>
  </si>
  <si>
    <t>Singolo rifornimento - Treni regionali</t>
  </si>
  <si>
    <t>Singolo rifornimento - Treni LP</t>
  </si>
  <si>
    <t>Rifornimenti proformati fascia - Treni regionali</t>
  </si>
  <si>
    <t>Rifornimenti proformati fascia - Treni LP</t>
  </si>
  <si>
    <t>Offerta commerciale (percorrenza) - Treni regionali</t>
  </si>
  <si>
    <t>Offerta commerciale (percorrenza) - Treni LP</t>
  </si>
  <si>
    <t>TARIFFE - Controllo trasporto merci pericolose €/rifornimento</t>
  </si>
  <si>
    <t>TARIFFE - Fornitura Info Complementari €/utenza mese</t>
  </si>
  <si>
    <t>Fast Track</t>
  </si>
  <si>
    <t>Scarico Reflui con Carrellino</t>
  </si>
  <si>
    <t>TARIFFE - Scarico Reflui €/area</t>
  </si>
  <si>
    <t>Scarico Reflui con Impianto Fisso</t>
  </si>
  <si>
    <t>TARIFFE - Scarico Reflui Imp. Fisso €/operazione</t>
  </si>
  <si>
    <t>Carri Soccorso</t>
  </si>
  <si>
    <t>Fascia km</t>
  </si>
  <si>
    <t>TARIFFE - Bachece €/bacheche</t>
  </si>
  <si>
    <t>TE</t>
  </si>
  <si>
    <t>TES oppure TEM d ≤ 50 km</t>
  </si>
  <si>
    <t>TES oppure TEM 50 &lt; d ≤ 100 km</t>
  </si>
  <si>
    <t>TES oppure TEM 200 &lt; d ≤ 400 km</t>
  </si>
  <si>
    <t>TES oppure TEM 400 &lt; d ≤ 700 km</t>
  </si>
  <si>
    <t>TES oppure TEM 700 &lt; d ≤ 1100 km</t>
  </si>
  <si>
    <t>TES oppure TEM 1100 &lt; d ≤ 1600 km</t>
  </si>
  <si>
    <t>TES oppure TEM 1600 &lt; d ≤ 2200 km</t>
  </si>
  <si>
    <t>TES oppure TEM 2200 &lt; d ≤ 3000 km</t>
  </si>
  <si>
    <t>TES oppure TEM d &gt; 3000 km</t>
  </si>
  <si>
    <t>N.O. TE</t>
  </si>
  <si>
    <t>TES + TEM d ≤ 50 km</t>
  </si>
  <si>
    <t>TES + TEM 50 &lt; d ≤ 100 km</t>
  </si>
  <si>
    <t>TES + TEM 200 &lt; d ≤ 400 km</t>
  </si>
  <si>
    <t>TES + TEM 400 &lt; d ≤ 700 km</t>
  </si>
  <si>
    <t>TES + TEM 700 &lt; d ≤ 1100 km</t>
  </si>
  <si>
    <t>TES + TEM 1100 &lt; d ≤ 1600 km</t>
  </si>
  <si>
    <t>TES + TEM 1600 &lt; d ≤ 2200 km</t>
  </si>
  <si>
    <t>TES + TEM 2200 &lt; d ≤ 3000 km</t>
  </si>
  <si>
    <t>TES + TEM d &gt; 3000 km</t>
  </si>
  <si>
    <t>TES oppure TEM 100 &lt; d ≤ 200 km</t>
  </si>
  <si>
    <t xml:space="preserve">TES oppure TEM + TE d ≤ 50 km </t>
  </si>
  <si>
    <t>TES oppure TEM + TE 50 &lt; d ≤ 100 km</t>
  </si>
  <si>
    <t>TES oppure TEM + TE 100 &lt; d ≤ 200 km</t>
  </si>
  <si>
    <t>TES oppure TEM + TE 200 &lt; d ≤ 400 km</t>
  </si>
  <si>
    <t>TES oppure TEM + TE 400 &lt; d ≤ 700 km</t>
  </si>
  <si>
    <t>TES oppure TEM + TE 700 &lt; d ≤ 1100 km</t>
  </si>
  <si>
    <t>TES oppure TEM + TE 1100 &lt; d ≤ 1600 km</t>
  </si>
  <si>
    <t>TES oppure TEM + TE 1600 &lt; d ≤ 2200 km</t>
  </si>
  <si>
    <t>TES oppure TEM + TE 2200 &lt; d ≤ 3000 km</t>
  </si>
  <si>
    <t>TES oppure TEM + TE d &gt; 3000 km</t>
  </si>
  <si>
    <t>TES + TEM + TE d ≤ 50 km</t>
  </si>
  <si>
    <t>TES + TEM + TE 50 &lt; d ≤ 100 km</t>
  </si>
  <si>
    <t>TES + TEM + TE 200 &lt; d ≤ 400 km</t>
  </si>
  <si>
    <t>TES + TEM + TE 400 &lt; d ≤ 700 km</t>
  </si>
  <si>
    <t>TES + TEM + TE 700 &lt; d ≤ 1100 km</t>
  </si>
  <si>
    <t>TES + TEM + TE 1100 &lt; d ≤ 1600 km</t>
  </si>
  <si>
    <t>TES + TEM + TE 1600 &lt; d ≤ 2200 km</t>
  </si>
  <si>
    <t>TES + TEM + TE 2200 &lt; d ≤ 3000 km</t>
  </si>
  <si>
    <t>TES + TEM + TE d &gt; 3000 km</t>
  </si>
  <si>
    <t>TES + TEM 100 &lt; d ≤ 200 km</t>
  </si>
  <si>
    <t>TES + TEM + TE 100 &lt; d ≤ 200 km</t>
  </si>
  <si>
    <t>TARIFFE - Carri Soccorso €/operazione</t>
  </si>
  <si>
    <t>TARIFFE - TES €/autorizzazione</t>
  </si>
  <si>
    <t>Media 25-29</t>
  </si>
  <si>
    <t>Avvisi ai viaggiatori</t>
  </si>
  <si>
    <t>Annunci</t>
  </si>
  <si>
    <t>nome</t>
  </si>
  <si>
    <t>Scorte</t>
  </si>
  <si>
    <t>TARIFFE - Presriscaldamento/Parking €/operazione</t>
  </si>
  <si>
    <t>PRM</t>
  </si>
  <si>
    <t>Fascia 1 - Carrello</t>
  </si>
  <si>
    <t>Fascia 1 - Non Carrello</t>
  </si>
  <si>
    <t>Fascia 2 - Carrello</t>
  </si>
  <si>
    <t>Fascia 2 - Non Carrello</t>
  </si>
  <si>
    <t>Fascia 3 - Carrello</t>
  </si>
  <si>
    <t>Fascia 3 - Non Carrello</t>
  </si>
  <si>
    <t>Presidio da contratto (h)</t>
  </si>
  <si>
    <t>TARIFFE - PRM €/operazione</t>
  </si>
  <si>
    <t>Totale volumi  fermate</t>
  </si>
  <si>
    <t>Volumi  fermate (solo circuito F1-F2)</t>
  </si>
  <si>
    <t>Volumi  fermate (solo bagni)</t>
  </si>
  <si>
    <t>Volumi  fermate (solo sale accoglienza)</t>
  </si>
  <si>
    <t>Volumi Rifornimenti</t>
  </si>
  <si>
    <t>Flat</t>
  </si>
  <si>
    <t>Evoluzione con tassi pax</t>
  </si>
  <si>
    <t>Evol. proposta in consultazione da RFI</t>
  </si>
  <si>
    <t>Consultazioni</t>
  </si>
  <si>
    <t>Evoluzione con tasso pax/merci</t>
  </si>
  <si>
    <t>Evoluzione con tassi tot</t>
  </si>
  <si>
    <t>Evoluzione con tasso merci</t>
  </si>
  <si>
    <t>Evoluzione con tasso tot</t>
  </si>
  <si>
    <t>Evoluzione con aree</t>
  </si>
  <si>
    <t>Evol con tasso tot</t>
  </si>
  <si>
    <t>Evol con tasso merci</t>
  </si>
  <si>
    <t>Evol con tasso pax</t>
  </si>
  <si>
    <t>OSP LP - Circ F1</t>
  </si>
  <si>
    <t>OSP LP - Circ F2</t>
  </si>
  <si>
    <t>OSP LP - No Circ</t>
  </si>
  <si>
    <t>Consultazione 24-25/Passaggio a offerta commerciale</t>
  </si>
  <si>
    <t>Accesso</t>
  </si>
  <si>
    <t>TrenoKm</t>
  </si>
  <si>
    <t>Varco</t>
  </si>
  <si>
    <t>Area</t>
  </si>
  <si>
    <t>Bacheca</t>
  </si>
  <si>
    <t>OSP LP - Base</t>
  </si>
  <si>
    <t>OSP LP - Standard</t>
  </si>
  <si>
    <t>OSP LP - Top</t>
  </si>
  <si>
    <t>2026</t>
  </si>
  <si>
    <t>2027</t>
  </si>
  <si>
    <t>2028</t>
  </si>
  <si>
    <t>2029</t>
  </si>
  <si>
    <t xml:space="preserve">a consumo </t>
  </si>
  <si>
    <t>Operazioni</t>
  </si>
  <si>
    <t>Centri di Manutenzione
[€/mq]</t>
  </si>
  <si>
    <t>Platea Lavaggio
[€/accesso]</t>
  </si>
  <si>
    <t>Sosta
[€/min]</t>
  </si>
  <si>
    <t>Sosta Merci</t>
  </si>
  <si>
    <t>Sosta Giorno</t>
  </si>
  <si>
    <t>Sosta Notte</t>
  </si>
  <si>
    <t>Scali Merci
[€/accesso]</t>
  </si>
  <si>
    <t>Area Composizione e Scomposizione
[€/accesso]</t>
  </si>
  <si>
    <t>Fornitura corrente di trazione
[€/tr-km_el]</t>
  </si>
  <si>
    <t>Parking + REC
[€/operazione]</t>
  </si>
  <si>
    <t>Accesso alla rete GSM-R
[€/utenza mensile]</t>
  </si>
  <si>
    <t>Assistenza circolazione
[€/operazione]</t>
  </si>
  <si>
    <t>Controllo Trasporto Merci Pericolose
[€/tr-km]</t>
  </si>
  <si>
    <t>Rifornimento Idrico
[€/tr-km]</t>
  </si>
  <si>
    <t>Fast track
 [€/varco]</t>
  </si>
  <si>
    <t>PIC IF - Pubblicazione Dati (Back End)</t>
  </si>
  <si>
    <t>Fornitura informazioni complementari
[€/utenza annuale]</t>
  </si>
  <si>
    <t>Scarico Reflui con Carrellino
[€/area]</t>
  </si>
  <si>
    <t>Scarico Reflui con Impianto fisso
[€/operazione]</t>
  </si>
  <si>
    <t>Bacheche
[€/bacheca]</t>
  </si>
  <si>
    <t>Carri soccorso
[€/operazione]</t>
  </si>
  <si>
    <t>BSS/Desk</t>
  </si>
  <si>
    <t>Obliteratrice</t>
  </si>
  <si>
    <t>Biglietteria</t>
  </si>
  <si>
    <t>Stazioni Passeggeri - Spazi di stazione
[€/mq]</t>
  </si>
  <si>
    <t>Stazioni Passeggeri - Aree di Accoglienza
[€/fermata]</t>
  </si>
  <si>
    <t>Stazioni Passeggeri - Servizi Igienici
[€/fermata]</t>
  </si>
  <si>
    <t>Stazioni Passeggeri - Sistemi IaP
[€/fermata]</t>
  </si>
  <si>
    <t>Informazioni Complementari: Messaggi Audio
[€/annuncio]</t>
  </si>
  <si>
    <t>Treni Regionali</t>
  </si>
  <si>
    <t>Treni Lunga Percorrenza</t>
  </si>
  <si>
    <t>Stazioni Passeggeri - Assistenza PRM*
[€/fermata]</t>
  </si>
  <si>
    <t>*Servizio aggiornato con tariffe provvisorie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</si>
</sst>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\ &quot;€&quot;_-;\-* #,##0.000\ &quot;€&quot;_-;_-* &quot;-&quot;??\ &quot;€&quot;_-;_-@_-"/>
    <numFmt numFmtId="166" formatCode="_-* #,##0.00\ _€_-;\-* #,##0.00\ _€_-;_-* &quot;-&quot;??\ _€_-;_-@_-"/>
    <numFmt numFmtId="167" formatCode="_-* #,##0.000_-;\-* #,##0.000_-;_-* &quot;-&quot;??_-;_-@_-"/>
    <numFmt numFmtId="168" formatCode="_-* #,##0.0000_-;\-* #,##0.0000_-;_-* &quot;-&quot;??_-;_-@_-"/>
    <numFmt numFmtId="169" formatCode="_-* #,##0.00000_-;\-* #,##0.00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0"/>
      <name val="Garamond"/>
      <family val="1"/>
    </font>
    <font>
      <b/>
      <sz val="10"/>
      <color rgb="FFC00000"/>
      <name val="Garamond"/>
      <family val="1"/>
    </font>
    <font>
      <b/>
      <sz val="10"/>
      <color theme="1" tint="0.499984740745262"/>
      <name val="Garamond"/>
      <family val="1"/>
    </font>
    <font>
      <b/>
      <sz val="10"/>
      <color theme="1"/>
      <name val="Garamond"/>
      <family val="1"/>
    </font>
    <font>
      <i/>
      <sz val="10"/>
      <color theme="1"/>
      <name val="Garamond"/>
      <family val="1"/>
    </font>
    <font>
      <sz val="10"/>
      <color rgb="FF0070C0"/>
      <name val="Garamond"/>
      <family val="1"/>
    </font>
    <font>
      <sz val="10"/>
      <color rgb="FF00B0F0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i/>
      <sz val="10"/>
      <color theme="1"/>
      <name val="Garamond"/>
      <family val="1"/>
    </font>
    <font>
      <sz val="11"/>
      <color theme="1"/>
      <name val="Garamond"/>
      <family val="1"/>
    </font>
    <font>
      <b/>
      <sz val="10"/>
      <color rgb="FF0070C0"/>
      <name val="Garamond"/>
      <family val="1"/>
    </font>
    <font>
      <b/>
      <sz val="10"/>
      <name val="Garamond"/>
      <family val="1"/>
    </font>
    <font>
      <sz val="10"/>
      <color theme="0" tint="-0.249977111117893"/>
      <name val="Garamond"/>
      <family val="1"/>
    </font>
    <font>
      <sz val="10"/>
      <color theme="1" tint="0.499984740745262"/>
      <name val="Garamond"/>
      <family val="1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 style="medium">
        <color theme="3" tint="0.39994506668294322"/>
      </bottom>
      <diagonal/>
    </border>
    <border>
      <left/>
      <right style="medium">
        <color indexed="64"/>
      </right>
      <top style="medium">
        <color indexed="64"/>
      </top>
      <bottom style="medium">
        <color theme="3" tint="0.399945066682943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3" tint="0.399945066682943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theme="3" tint="0.3999450666829432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386">
    <xf numFmtId="0" fontId="0" fillId="0" borderId="0" xfId="0"/>
    <xf numFmtId="0" fontId="4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7" borderId="14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right" vertical="center" wrapText="1"/>
    </xf>
    <xf numFmtId="164" fontId="4" fillId="7" borderId="15" xfId="1" applyNumberFormat="1" applyFont="1" applyFill="1" applyBorder="1" applyAlignment="1">
      <alignment vertical="center" wrapText="1"/>
    </xf>
    <xf numFmtId="164" fontId="10" fillId="7" borderId="14" xfId="1" applyNumberFormat="1" applyFont="1" applyFill="1" applyBorder="1" applyAlignment="1">
      <alignment vertical="center" wrapText="1"/>
    </xf>
    <xf numFmtId="164" fontId="4" fillId="7" borderId="16" xfId="1" applyNumberFormat="1" applyFont="1" applyFill="1" applyBorder="1" applyAlignment="1">
      <alignment vertical="center" wrapText="1"/>
    </xf>
    <xf numFmtId="164" fontId="4" fillId="7" borderId="14" xfId="1" applyNumberFormat="1" applyFont="1" applyFill="1" applyBorder="1" applyAlignment="1">
      <alignment vertical="center" wrapText="1"/>
    </xf>
    <xf numFmtId="164" fontId="4" fillId="7" borderId="1" xfId="1" applyNumberFormat="1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0" fontId="9" fillId="7" borderId="0" xfId="0" applyFont="1" applyFill="1" applyAlignment="1">
      <alignment horizontal="right" vertical="center" wrapText="1"/>
    </xf>
    <xf numFmtId="164" fontId="10" fillId="7" borderId="17" xfId="1" applyNumberFormat="1" applyFont="1" applyFill="1" applyBorder="1" applyAlignment="1">
      <alignment vertical="center" wrapText="1"/>
    </xf>
    <xf numFmtId="164" fontId="10" fillId="7" borderId="18" xfId="1" applyNumberFormat="1" applyFont="1" applyFill="1" applyBorder="1" applyAlignment="1">
      <alignment vertical="center" wrapText="1"/>
    </xf>
    <xf numFmtId="164" fontId="10" fillId="7" borderId="0" xfId="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164" fontId="4" fillId="7" borderId="0" xfId="1" applyNumberFormat="1" applyFont="1" applyFill="1" applyBorder="1" applyAlignment="1">
      <alignment vertical="center" wrapText="1"/>
    </xf>
    <xf numFmtId="43" fontId="11" fillId="7" borderId="0" xfId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7" borderId="19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right" vertical="center" wrapText="1"/>
    </xf>
    <xf numFmtId="164" fontId="10" fillId="7" borderId="19" xfId="1" applyNumberFormat="1" applyFont="1" applyFill="1" applyBorder="1" applyAlignment="1">
      <alignment vertical="center" wrapText="1"/>
    </xf>
    <xf numFmtId="164" fontId="10" fillId="7" borderId="20" xfId="1" applyNumberFormat="1" applyFont="1" applyFill="1" applyBorder="1" applyAlignment="1">
      <alignment vertical="center" wrapText="1"/>
    </xf>
    <xf numFmtId="164" fontId="10" fillId="7" borderId="1" xfId="1" applyNumberFormat="1" applyFont="1" applyFill="1" applyBorder="1" applyAlignment="1">
      <alignment vertical="center" wrapText="1"/>
    </xf>
    <xf numFmtId="43" fontId="11" fillId="7" borderId="1" xfId="1" applyFont="1" applyFill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3" fillId="0" borderId="21" xfId="0" applyNumberFormat="1" applyFont="1" applyBorder="1" applyAlignment="1">
      <alignment horizontal="righ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3" fontId="13" fillId="0" borderId="22" xfId="0" applyNumberFormat="1" applyFont="1" applyBorder="1" applyAlignment="1">
      <alignment horizontal="right" vertical="center" wrapText="1"/>
    </xf>
    <xf numFmtId="0" fontId="8" fillId="8" borderId="23" xfId="0" applyFont="1" applyFill="1" applyBorder="1" applyAlignment="1">
      <alignment vertical="center" wrapText="1"/>
    </xf>
    <xf numFmtId="3" fontId="8" fillId="8" borderId="24" xfId="0" applyNumberFormat="1" applyFont="1" applyFill="1" applyBorder="1" applyAlignment="1">
      <alignment horizontal="right" vertical="center" wrapText="1"/>
    </xf>
    <xf numFmtId="3" fontId="8" fillId="8" borderId="23" xfId="0" applyNumberFormat="1" applyFont="1" applyFill="1" applyBorder="1" applyAlignment="1">
      <alignment horizontal="right" vertical="center" wrapText="1"/>
    </xf>
    <xf numFmtId="3" fontId="8" fillId="8" borderId="25" xfId="0" applyNumberFormat="1" applyFont="1" applyFill="1" applyBorder="1" applyAlignment="1">
      <alignment horizontal="right" vertical="center" wrapText="1"/>
    </xf>
    <xf numFmtId="0" fontId="14" fillId="0" borderId="17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10" fontId="4" fillId="0" borderId="17" xfId="3" applyNumberFormat="1" applyFont="1" applyFill="1" applyBorder="1" applyAlignment="1">
      <alignment vertical="center" wrapText="1"/>
    </xf>
    <xf numFmtId="10" fontId="4" fillId="0" borderId="0" xfId="3" applyNumberFormat="1" applyFont="1" applyFill="1" applyBorder="1" applyAlignment="1">
      <alignment vertical="center" wrapText="1"/>
    </xf>
    <xf numFmtId="10" fontId="4" fillId="0" borderId="18" xfId="3" applyNumberFormat="1" applyFont="1" applyFill="1" applyBorder="1" applyAlignment="1">
      <alignment vertical="center" wrapText="1"/>
    </xf>
    <xf numFmtId="164" fontId="4" fillId="7" borderId="17" xfId="1" applyNumberFormat="1" applyFont="1" applyFill="1" applyBorder="1" applyAlignment="1">
      <alignment vertical="center" wrapText="1"/>
    </xf>
    <xf numFmtId="164" fontId="4" fillId="7" borderId="18" xfId="1" applyNumberFormat="1" applyFont="1" applyFill="1" applyBorder="1" applyAlignment="1">
      <alignment vertical="center" wrapText="1"/>
    </xf>
    <xf numFmtId="164" fontId="4" fillId="7" borderId="19" xfId="1" applyNumberFormat="1" applyFont="1" applyFill="1" applyBorder="1" applyAlignment="1">
      <alignment vertical="center" wrapText="1"/>
    </xf>
    <xf numFmtId="164" fontId="4" fillId="7" borderId="20" xfId="1" applyNumberFormat="1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 wrapText="1"/>
    </xf>
    <xf numFmtId="3" fontId="8" fillId="8" borderId="27" xfId="0" applyNumberFormat="1" applyFont="1" applyFill="1" applyBorder="1" applyAlignment="1">
      <alignment horizontal="right" vertical="center" wrapText="1"/>
    </xf>
    <xf numFmtId="3" fontId="8" fillId="8" borderId="26" xfId="0" applyNumberFormat="1" applyFont="1" applyFill="1" applyBorder="1" applyAlignment="1">
      <alignment horizontal="right" vertical="center" wrapText="1"/>
    </xf>
    <xf numFmtId="3" fontId="8" fillId="8" borderId="28" xfId="0" applyNumberFormat="1" applyFont="1" applyFill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right" vertical="center" wrapText="1"/>
    </xf>
    <xf numFmtId="43" fontId="4" fillId="7" borderId="30" xfId="1" applyFont="1" applyFill="1" applyBorder="1" applyAlignment="1">
      <alignment vertical="center" wrapText="1"/>
    </xf>
    <xf numFmtId="43" fontId="13" fillId="0" borderId="31" xfId="1" applyFont="1" applyFill="1" applyBorder="1" applyAlignment="1">
      <alignment horizontal="right" vertical="center" wrapText="1"/>
    </xf>
    <xf numFmtId="166" fontId="0" fillId="0" borderId="0" xfId="0" applyNumberForma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3" fontId="4" fillId="7" borderId="0" xfId="1" applyFont="1" applyFill="1" applyBorder="1" applyAlignment="1">
      <alignment vertical="center" wrapText="1"/>
    </xf>
    <xf numFmtId="43" fontId="13" fillId="0" borderId="10" xfId="1" applyFont="1" applyBorder="1" applyAlignment="1">
      <alignment horizontal="right" vertical="center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0" borderId="32" xfId="0" applyFont="1" applyBorder="1" applyAlignment="1">
      <alignment vertical="center" wrapText="1"/>
    </xf>
    <xf numFmtId="164" fontId="13" fillId="7" borderId="0" xfId="1" applyNumberFormat="1" applyFont="1" applyFill="1" applyBorder="1" applyAlignment="1">
      <alignment vertical="center" wrapText="1"/>
    </xf>
    <xf numFmtId="164" fontId="13" fillId="7" borderId="1" xfId="1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4" fillId="0" borderId="30" xfId="0" applyFont="1" applyBorder="1" applyAlignment="1">
      <alignment vertical="center" wrapText="1"/>
    </xf>
    <xf numFmtId="43" fontId="4" fillId="0" borderId="18" xfId="1" applyFont="1" applyFill="1" applyBorder="1" applyAlignment="1">
      <alignment vertical="center" wrapText="1"/>
    </xf>
    <xf numFmtId="43" fontId="4" fillId="0" borderId="17" xfId="1" applyFont="1" applyFill="1" applyBorder="1" applyAlignment="1">
      <alignment vertical="center" wrapText="1"/>
    </xf>
    <xf numFmtId="43" fontId="4" fillId="0" borderId="0" xfId="1" applyFont="1" applyFill="1" applyBorder="1" applyAlignment="1">
      <alignment vertical="center" wrapText="1"/>
    </xf>
    <xf numFmtId="43" fontId="4" fillId="0" borderId="18" xfId="0" applyNumberFormat="1" applyFont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3" fontId="8" fillId="8" borderId="5" xfId="0" applyNumberFormat="1" applyFont="1" applyFill="1" applyBorder="1" applyAlignment="1">
      <alignment horizontal="right" vertical="center" wrapText="1"/>
    </xf>
    <xf numFmtId="3" fontId="8" fillId="8" borderId="7" xfId="0" applyNumberFormat="1" applyFont="1" applyFill="1" applyBorder="1" applyAlignment="1">
      <alignment horizontal="right" vertical="center" wrapText="1"/>
    </xf>
    <xf numFmtId="3" fontId="8" fillId="8" borderId="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0" fillId="0" borderId="31" xfId="0" applyBorder="1"/>
    <xf numFmtId="43" fontId="4" fillId="7" borderId="1" xfId="1" applyFont="1" applyFill="1" applyBorder="1" applyAlignment="1">
      <alignment vertical="center" wrapText="1"/>
    </xf>
    <xf numFmtId="43" fontId="4" fillId="10" borderId="30" xfId="1" applyFont="1" applyFill="1" applyBorder="1" applyAlignment="1">
      <alignment vertical="center" wrapText="1"/>
    </xf>
    <xf numFmtId="43" fontId="11" fillId="7" borderId="14" xfId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right" vertical="center" wrapText="1"/>
    </xf>
    <xf numFmtId="43" fontId="4" fillId="7" borderId="18" xfId="1" applyFont="1" applyFill="1" applyBorder="1" applyAlignment="1">
      <alignment vertical="center" wrapText="1"/>
    </xf>
    <xf numFmtId="43" fontId="4" fillId="7" borderId="17" xfId="1" applyFont="1" applyFill="1" applyBorder="1" applyAlignment="1">
      <alignment vertical="center" wrapText="1"/>
    </xf>
    <xf numFmtId="43" fontId="4" fillId="7" borderId="20" xfId="1" applyFont="1" applyFill="1" applyBorder="1" applyAlignment="1">
      <alignment vertical="center" wrapText="1"/>
    </xf>
    <xf numFmtId="43" fontId="4" fillId="7" borderId="19" xfId="1" applyFont="1" applyFill="1" applyBorder="1" applyAlignment="1">
      <alignment vertical="center" wrapText="1"/>
    </xf>
    <xf numFmtId="164" fontId="4" fillId="7" borderId="0" xfId="1" applyNumberFormat="1" applyFont="1" applyFill="1" applyBorder="1" applyAlignment="1">
      <alignment horizontal="right" vertical="center" wrapText="1"/>
    </xf>
    <xf numFmtId="164" fontId="4" fillId="7" borderId="18" xfId="1" applyNumberFormat="1" applyFont="1" applyFill="1" applyBorder="1" applyAlignment="1">
      <alignment horizontal="right" vertical="center" wrapText="1"/>
    </xf>
    <xf numFmtId="164" fontId="4" fillId="7" borderId="17" xfId="1" applyNumberFormat="1" applyFont="1" applyFill="1" applyBorder="1" applyAlignment="1">
      <alignment horizontal="right" vertical="center" wrapText="1"/>
    </xf>
    <xf numFmtId="168" fontId="8" fillId="0" borderId="0" xfId="1" applyNumberFormat="1" applyFont="1" applyAlignment="1"/>
    <xf numFmtId="169" fontId="4" fillId="10" borderId="30" xfId="1" applyNumberFormat="1" applyFont="1" applyFill="1" applyBorder="1" applyAlignment="1">
      <alignment vertical="center" wrapText="1"/>
    </xf>
    <xf numFmtId="167" fontId="4" fillId="7" borderId="1" xfId="1" applyNumberFormat="1" applyFont="1" applyFill="1" applyBorder="1" applyAlignment="1">
      <alignment vertical="center" wrapText="1"/>
    </xf>
    <xf numFmtId="168" fontId="4" fillId="7" borderId="1" xfId="1" applyNumberFormat="1" applyFont="1" applyFill="1" applyBorder="1" applyAlignment="1">
      <alignment vertical="center" wrapText="1"/>
    </xf>
    <xf numFmtId="164" fontId="4" fillId="7" borderId="0" xfId="1" applyNumberFormat="1" applyFont="1" applyFill="1" applyAlignment="1">
      <alignment horizontal="right" vertical="center" wrapText="1"/>
    </xf>
    <xf numFmtId="164" fontId="13" fillId="7" borderId="17" xfId="1" applyNumberFormat="1" applyFont="1" applyFill="1" applyBorder="1" applyAlignment="1">
      <alignment vertical="center" wrapText="1"/>
    </xf>
    <xf numFmtId="3" fontId="13" fillId="7" borderId="17" xfId="0" applyNumberFormat="1" applyFont="1" applyFill="1" applyBorder="1" applyAlignment="1">
      <alignment horizontal="right" vertical="center" wrapText="1"/>
    </xf>
    <xf numFmtId="3" fontId="13" fillId="7" borderId="18" xfId="0" applyNumberFormat="1" applyFont="1" applyFill="1" applyBorder="1" applyAlignment="1">
      <alignment horizontal="right" vertical="center" wrapText="1"/>
    </xf>
    <xf numFmtId="3" fontId="13" fillId="7" borderId="0" xfId="0" applyNumberFormat="1" applyFont="1" applyFill="1" applyAlignment="1">
      <alignment horizontal="right" vertical="center" wrapText="1"/>
    </xf>
    <xf numFmtId="43" fontId="4" fillId="7" borderId="14" xfId="1" applyFont="1" applyFill="1" applyBorder="1" applyAlignment="1">
      <alignment horizontal="right" vertical="center" wrapText="1"/>
    </xf>
    <xf numFmtId="43" fontId="4" fillId="7" borderId="15" xfId="1" applyFont="1" applyFill="1" applyBorder="1" applyAlignment="1">
      <alignment vertical="center" wrapText="1"/>
    </xf>
    <xf numFmtId="43" fontId="4" fillId="7" borderId="17" xfId="1" applyFont="1" applyFill="1" applyBorder="1" applyAlignment="1">
      <alignment horizontal="right" vertical="center" wrapText="1"/>
    </xf>
    <xf numFmtId="43" fontId="4" fillId="7" borderId="19" xfId="1" applyFont="1" applyFill="1" applyBorder="1" applyAlignment="1">
      <alignment horizontal="right" vertical="center" wrapText="1"/>
    </xf>
    <xf numFmtId="43" fontId="13" fillId="7" borderId="14" xfId="1" applyFont="1" applyFill="1" applyBorder="1" applyAlignment="1">
      <alignment horizontal="center" vertical="center" wrapText="1"/>
    </xf>
    <xf numFmtId="43" fontId="13" fillId="7" borderId="15" xfId="1" applyFont="1" applyFill="1" applyBorder="1" applyAlignment="1">
      <alignment horizontal="center" vertical="center" wrapText="1"/>
    </xf>
    <xf numFmtId="43" fontId="13" fillId="7" borderId="16" xfId="1" applyFont="1" applyFill="1" applyBorder="1" applyAlignment="1">
      <alignment horizontal="center" vertical="center" wrapText="1"/>
    </xf>
    <xf numFmtId="164" fontId="13" fillId="7" borderId="0" xfId="1" applyNumberFormat="1" applyFont="1" applyFill="1" applyBorder="1" applyAlignment="1">
      <alignment horizontal="right" vertical="center" wrapText="1"/>
    </xf>
    <xf numFmtId="164" fontId="13" fillId="7" borderId="18" xfId="1" applyNumberFormat="1" applyFont="1" applyFill="1" applyBorder="1" applyAlignment="1">
      <alignment horizontal="right" vertical="center" wrapText="1"/>
    </xf>
    <xf numFmtId="164" fontId="13" fillId="7" borderId="17" xfId="1" applyNumberFormat="1" applyFont="1" applyFill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18" xfId="1" applyNumberFormat="1" applyFont="1" applyBorder="1" applyAlignment="1">
      <alignment horizontal="right" vertical="center" wrapText="1"/>
    </xf>
    <xf numFmtId="164" fontId="13" fillId="0" borderId="17" xfId="1" applyNumberFormat="1" applyFont="1" applyBorder="1" applyAlignment="1">
      <alignment horizontal="right" vertical="center" wrapText="1"/>
    </xf>
    <xf numFmtId="0" fontId="8" fillId="0" borderId="30" xfId="0" applyFon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 wrapText="1"/>
    </xf>
    <xf numFmtId="3" fontId="13" fillId="2" borderId="10" xfId="0" applyNumberFormat="1" applyFont="1" applyFill="1" applyBorder="1" applyAlignment="1">
      <alignment horizontal="right" vertical="center" wrapText="1"/>
    </xf>
    <xf numFmtId="43" fontId="13" fillId="2" borderId="10" xfId="1" applyFont="1" applyFill="1" applyBorder="1" applyAlignment="1">
      <alignment horizontal="right" vertical="center" wrapText="1"/>
    </xf>
    <xf numFmtId="167" fontId="13" fillId="0" borderId="21" xfId="1" applyNumberFormat="1" applyFont="1" applyBorder="1" applyAlignment="1">
      <alignment horizontal="right" vertical="center" wrapText="1"/>
    </xf>
    <xf numFmtId="167" fontId="13" fillId="0" borderId="10" xfId="1" applyNumberFormat="1" applyFont="1" applyBorder="1" applyAlignment="1">
      <alignment horizontal="right" vertical="center" wrapText="1"/>
    </xf>
    <xf numFmtId="167" fontId="13" fillId="0" borderId="22" xfId="1" applyNumberFormat="1" applyFont="1" applyBorder="1" applyAlignment="1">
      <alignment horizontal="right" vertical="center" wrapText="1"/>
    </xf>
    <xf numFmtId="167" fontId="4" fillId="7" borderId="0" xfId="1" applyNumberFormat="1" applyFont="1" applyFill="1" applyBorder="1" applyAlignment="1">
      <alignment vertical="center" wrapText="1"/>
    </xf>
    <xf numFmtId="164" fontId="0" fillId="0" borderId="0" xfId="0" applyNumberFormat="1"/>
    <xf numFmtId="43" fontId="13" fillId="7" borderId="0" xfId="1" applyFont="1" applyFill="1" applyBorder="1" applyAlignment="1">
      <alignment horizontal="right" vertical="center" wrapText="1"/>
    </xf>
    <xf numFmtId="43" fontId="13" fillId="7" borderId="17" xfId="1" applyFont="1" applyFill="1" applyBorder="1" applyAlignment="1">
      <alignment horizontal="right" vertical="center" wrapText="1"/>
    </xf>
    <xf numFmtId="43" fontId="13" fillId="7" borderId="18" xfId="1" applyFont="1" applyFill="1" applyBorder="1" applyAlignment="1">
      <alignment horizontal="right" vertical="center" wrapText="1"/>
    </xf>
    <xf numFmtId="164" fontId="8" fillId="8" borderId="27" xfId="0" applyNumberFormat="1" applyFont="1" applyFill="1" applyBorder="1" applyAlignment="1">
      <alignment horizontal="right" vertical="center" wrapText="1"/>
    </xf>
    <xf numFmtId="164" fontId="8" fillId="8" borderId="26" xfId="0" applyNumberFormat="1" applyFont="1" applyFill="1" applyBorder="1" applyAlignment="1">
      <alignment horizontal="right" vertical="center" wrapText="1"/>
    </xf>
    <xf numFmtId="164" fontId="8" fillId="8" borderId="28" xfId="0" applyNumberFormat="1" applyFont="1" applyFill="1" applyBorder="1" applyAlignment="1">
      <alignment horizontal="right" vertical="center" wrapText="1"/>
    </xf>
    <xf numFmtId="167" fontId="4" fillId="7" borderId="14" xfId="1" applyNumberFormat="1" applyFont="1" applyFill="1" applyBorder="1" applyAlignment="1">
      <alignment horizontal="center" vertical="center" wrapText="1"/>
    </xf>
    <xf numFmtId="167" fontId="4" fillId="7" borderId="15" xfId="1" applyNumberFormat="1" applyFont="1" applyFill="1" applyBorder="1" applyAlignment="1">
      <alignment horizontal="center" vertical="center" wrapText="1"/>
    </xf>
    <xf numFmtId="167" fontId="4" fillId="7" borderId="16" xfId="1" applyNumberFormat="1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vertical="center" wrapText="1"/>
    </xf>
    <xf numFmtId="3" fontId="13" fillId="7" borderId="2" xfId="0" applyNumberFormat="1" applyFont="1" applyFill="1" applyBorder="1" applyAlignment="1">
      <alignment horizontal="right" vertical="center" wrapText="1"/>
    </xf>
    <xf numFmtId="3" fontId="13" fillId="7" borderId="34" xfId="0" applyNumberFormat="1" applyFont="1" applyFill="1" applyBorder="1" applyAlignment="1">
      <alignment horizontal="right" vertical="center" wrapText="1"/>
    </xf>
    <xf numFmtId="3" fontId="13" fillId="7" borderId="35" xfId="0" applyNumberFormat="1" applyFont="1" applyFill="1" applyBorder="1" applyAlignment="1">
      <alignment horizontal="right" vertical="center" wrapText="1"/>
    </xf>
    <xf numFmtId="0" fontId="13" fillId="7" borderId="19" xfId="0" applyFont="1" applyFill="1" applyBorder="1" applyAlignment="1">
      <alignment vertical="center" wrapText="1"/>
    </xf>
    <xf numFmtId="3" fontId="13" fillId="7" borderId="1" xfId="0" applyNumberFormat="1" applyFont="1" applyFill="1" applyBorder="1" applyAlignment="1">
      <alignment horizontal="right" vertical="center" wrapText="1"/>
    </xf>
    <xf numFmtId="3" fontId="13" fillId="7" borderId="19" xfId="0" applyNumberFormat="1" applyFont="1" applyFill="1" applyBorder="1" applyAlignment="1">
      <alignment horizontal="right" vertical="center" wrapText="1"/>
    </xf>
    <xf numFmtId="3" fontId="13" fillId="7" borderId="20" xfId="0" applyNumberFormat="1" applyFont="1" applyFill="1" applyBorder="1" applyAlignment="1">
      <alignment horizontal="right" vertical="center" wrapText="1"/>
    </xf>
    <xf numFmtId="3" fontId="13" fillId="7" borderId="15" xfId="0" applyNumberFormat="1" applyFont="1" applyFill="1" applyBorder="1" applyAlignment="1">
      <alignment horizontal="right" vertical="center" wrapText="1"/>
    </xf>
    <xf numFmtId="3" fontId="13" fillId="7" borderId="14" xfId="0" applyNumberFormat="1" applyFont="1" applyFill="1" applyBorder="1" applyAlignment="1">
      <alignment horizontal="right" vertical="center" wrapText="1"/>
    </xf>
    <xf numFmtId="3" fontId="13" fillId="7" borderId="16" xfId="0" applyNumberFormat="1" applyFont="1" applyFill="1" applyBorder="1" applyAlignment="1">
      <alignment horizontal="right" vertical="center" wrapText="1"/>
    </xf>
    <xf numFmtId="0" fontId="13" fillId="7" borderId="17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vertical="center" wrapText="1"/>
    </xf>
    <xf numFmtId="3" fontId="10" fillId="7" borderId="0" xfId="0" applyNumberFormat="1" applyFont="1" applyFill="1" applyAlignment="1">
      <alignment horizontal="right" vertical="center" wrapText="1"/>
    </xf>
    <xf numFmtId="164" fontId="10" fillId="7" borderId="0" xfId="1" applyNumberFormat="1" applyFont="1" applyFill="1" applyBorder="1" applyAlignment="1">
      <alignment horizontal="right" vertical="center" wrapText="1"/>
    </xf>
    <xf numFmtId="164" fontId="10" fillId="7" borderId="17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3" fontId="13" fillId="7" borderId="36" xfId="0" applyNumberFormat="1" applyFont="1" applyFill="1" applyBorder="1" applyAlignment="1">
      <alignment horizontal="right" vertical="center" wrapText="1"/>
    </xf>
    <xf numFmtId="168" fontId="13" fillId="7" borderId="17" xfId="1" applyNumberFormat="1" applyFont="1" applyFill="1" applyBorder="1" applyAlignment="1">
      <alignment horizontal="right" vertical="center" wrapText="1"/>
    </xf>
    <xf numFmtId="168" fontId="13" fillId="7" borderId="0" xfId="1" applyNumberFormat="1" applyFont="1" applyFill="1" applyBorder="1" applyAlignment="1">
      <alignment horizontal="right" vertical="center" wrapText="1"/>
    </xf>
    <xf numFmtId="168" fontId="13" fillId="7" borderId="18" xfId="1" applyNumberFormat="1" applyFont="1" applyFill="1" applyBorder="1" applyAlignment="1">
      <alignment horizontal="right" vertical="center" wrapText="1"/>
    </xf>
    <xf numFmtId="43" fontId="13" fillId="7" borderId="1" xfId="1" applyFont="1" applyFill="1" applyBorder="1" applyAlignment="1">
      <alignment horizontal="right" vertical="center" wrapText="1"/>
    </xf>
    <xf numFmtId="168" fontId="13" fillId="7" borderId="0" xfId="1" applyNumberFormat="1" applyFont="1" applyFill="1" applyAlignment="1">
      <alignment horizontal="right" vertical="center" wrapText="1"/>
    </xf>
    <xf numFmtId="168" fontId="13" fillId="7" borderId="1" xfId="1" applyNumberFormat="1" applyFont="1" applyFill="1" applyBorder="1" applyAlignment="1">
      <alignment horizontal="right" vertical="center" wrapText="1"/>
    </xf>
    <xf numFmtId="43" fontId="17" fillId="0" borderId="0" xfId="1" applyFont="1" applyAlignment="1">
      <alignment horizontal="right" vertical="center" wrapText="1"/>
    </xf>
    <xf numFmtId="43" fontId="13" fillId="2" borderId="0" xfId="1" applyFont="1" applyFill="1" applyBorder="1" applyAlignment="1">
      <alignment horizontal="right" vertical="center" wrapText="1"/>
    </xf>
    <xf numFmtId="43" fontId="13" fillId="2" borderId="18" xfId="1" applyFont="1" applyFill="1" applyBorder="1" applyAlignment="1">
      <alignment horizontal="right" vertical="center" wrapText="1"/>
    </xf>
    <xf numFmtId="164" fontId="4" fillId="7" borderId="14" xfId="1" applyNumberFormat="1" applyFont="1" applyFill="1" applyBorder="1" applyAlignment="1">
      <alignment horizontal="center" vertical="center" wrapText="1"/>
    </xf>
    <xf numFmtId="164" fontId="4" fillId="7" borderId="15" xfId="1" applyNumberFormat="1" applyFont="1" applyFill="1" applyBorder="1" applyAlignment="1">
      <alignment horizontal="center" vertical="center" wrapText="1"/>
    </xf>
    <xf numFmtId="164" fontId="4" fillId="7" borderId="16" xfId="1" applyNumberFormat="1" applyFont="1" applyFill="1" applyBorder="1" applyAlignment="1">
      <alignment horizontal="center" vertical="center" wrapText="1"/>
    </xf>
    <xf numFmtId="10" fontId="16" fillId="0" borderId="0" xfId="3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10" borderId="38" xfId="1" applyFont="1" applyFill="1" applyBorder="1" applyAlignment="1">
      <alignment vertical="center" wrapText="1"/>
    </xf>
    <xf numFmtId="167" fontId="13" fillId="7" borderId="0" xfId="0" applyNumberFormat="1" applyFont="1" applyFill="1" applyAlignment="1">
      <alignment horizontal="right" vertical="center" wrapText="1"/>
    </xf>
    <xf numFmtId="167" fontId="13" fillId="7" borderId="1" xfId="0" applyNumberFormat="1" applyFont="1" applyFill="1" applyBorder="1" applyAlignment="1">
      <alignment horizontal="right" vertical="center" wrapText="1"/>
    </xf>
    <xf numFmtId="167" fontId="13" fillId="7" borderId="2" xfId="0" applyNumberFormat="1" applyFont="1" applyFill="1" applyBorder="1" applyAlignment="1">
      <alignment horizontal="right" vertical="center" wrapText="1"/>
    </xf>
    <xf numFmtId="164" fontId="13" fillId="7" borderId="36" xfId="1" applyNumberFormat="1" applyFont="1" applyFill="1" applyBorder="1" applyAlignment="1">
      <alignment horizontal="right" vertical="center" wrapText="1"/>
    </xf>
    <xf numFmtId="43" fontId="13" fillId="7" borderId="34" xfId="1" applyFont="1" applyFill="1" applyBorder="1" applyAlignment="1">
      <alignment horizontal="right" vertical="center" wrapText="1"/>
    </xf>
    <xf numFmtId="43" fontId="13" fillId="7" borderId="2" xfId="1" applyFont="1" applyFill="1" applyBorder="1" applyAlignment="1">
      <alignment horizontal="right" vertical="center" wrapText="1"/>
    </xf>
    <xf numFmtId="43" fontId="13" fillId="7" borderId="35" xfId="1" applyFont="1" applyFill="1" applyBorder="1" applyAlignment="1">
      <alignment horizontal="right" vertical="center" wrapText="1"/>
    </xf>
    <xf numFmtId="43" fontId="13" fillId="7" borderId="19" xfId="1" applyFont="1" applyFill="1" applyBorder="1" applyAlignment="1">
      <alignment horizontal="right" vertical="center" wrapText="1"/>
    </xf>
    <xf numFmtId="43" fontId="13" fillId="7" borderId="20" xfId="1" applyFont="1" applyFill="1" applyBorder="1" applyAlignment="1">
      <alignment horizontal="right" vertical="center" wrapText="1"/>
    </xf>
    <xf numFmtId="43" fontId="13" fillId="7" borderId="14" xfId="1" applyFont="1" applyFill="1" applyBorder="1" applyAlignment="1">
      <alignment horizontal="right" vertical="center" wrapText="1"/>
    </xf>
    <xf numFmtId="43" fontId="13" fillId="7" borderId="15" xfId="1" applyFont="1" applyFill="1" applyBorder="1" applyAlignment="1">
      <alignment horizontal="right" vertical="center" wrapText="1"/>
    </xf>
    <xf numFmtId="43" fontId="13" fillId="7" borderId="16" xfId="1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center" vertical="center" wrapText="1"/>
    </xf>
    <xf numFmtId="164" fontId="4" fillId="10" borderId="30" xfId="1" applyNumberFormat="1" applyFont="1" applyFill="1" applyBorder="1" applyAlignment="1">
      <alignment vertical="center" wrapText="1"/>
    </xf>
    <xf numFmtId="167" fontId="4" fillId="7" borderId="15" xfId="1" applyNumberFormat="1" applyFont="1" applyFill="1" applyBorder="1" applyAlignment="1">
      <alignment vertical="center" wrapText="1"/>
    </xf>
    <xf numFmtId="167" fontId="13" fillId="7" borderId="14" xfId="1" applyNumberFormat="1" applyFont="1" applyFill="1" applyBorder="1" applyAlignment="1">
      <alignment horizontal="center" vertical="center" wrapText="1"/>
    </xf>
    <xf numFmtId="167" fontId="13" fillId="7" borderId="15" xfId="1" applyNumberFormat="1" applyFont="1" applyFill="1" applyBorder="1" applyAlignment="1">
      <alignment horizontal="center" vertical="center" wrapText="1"/>
    </xf>
    <xf numFmtId="167" fontId="13" fillId="7" borderId="16" xfId="1" applyNumberFormat="1" applyFont="1" applyFill="1" applyBorder="1" applyAlignment="1">
      <alignment horizontal="center" vertical="center" wrapText="1"/>
    </xf>
    <xf numFmtId="167" fontId="4" fillId="7" borderId="17" xfId="1" applyNumberFormat="1" applyFont="1" applyFill="1" applyBorder="1" applyAlignment="1">
      <alignment vertical="center" wrapText="1"/>
    </xf>
    <xf numFmtId="167" fontId="4" fillId="7" borderId="18" xfId="1" applyNumberFormat="1" applyFont="1" applyFill="1" applyBorder="1" applyAlignment="1">
      <alignment vertical="center" wrapText="1"/>
    </xf>
    <xf numFmtId="167" fontId="4" fillId="7" borderId="19" xfId="1" applyNumberFormat="1" applyFont="1" applyFill="1" applyBorder="1" applyAlignment="1">
      <alignment vertical="center" wrapText="1"/>
    </xf>
    <xf numFmtId="167" fontId="4" fillId="7" borderId="20" xfId="1" applyNumberFormat="1" applyFont="1" applyFill="1" applyBorder="1" applyAlignment="1">
      <alignment vertical="center" wrapText="1"/>
    </xf>
    <xf numFmtId="168" fontId="4" fillId="7" borderId="0" xfId="1" applyNumberFormat="1" applyFont="1" applyFill="1" applyBorder="1" applyAlignment="1">
      <alignment vertical="center" wrapText="1"/>
    </xf>
    <xf numFmtId="168" fontId="4" fillId="7" borderId="17" xfId="1" applyNumberFormat="1" applyFont="1" applyFill="1" applyBorder="1" applyAlignment="1">
      <alignment vertical="center" wrapText="1"/>
    </xf>
    <xf numFmtId="168" fontId="4" fillId="7" borderId="18" xfId="1" applyNumberFormat="1" applyFont="1" applyFill="1" applyBorder="1" applyAlignment="1">
      <alignment vertical="center" wrapText="1"/>
    </xf>
    <xf numFmtId="168" fontId="4" fillId="7" borderId="19" xfId="1" applyNumberFormat="1" applyFont="1" applyFill="1" applyBorder="1" applyAlignment="1">
      <alignment vertical="center" wrapText="1"/>
    </xf>
    <xf numFmtId="168" fontId="4" fillId="7" borderId="20" xfId="1" applyNumberFormat="1" applyFont="1" applyFill="1" applyBorder="1" applyAlignment="1">
      <alignment vertical="center" wrapText="1"/>
    </xf>
    <xf numFmtId="167" fontId="4" fillId="7" borderId="17" xfId="1" applyNumberFormat="1" applyFont="1" applyFill="1" applyBorder="1" applyAlignment="1">
      <alignment horizontal="center" vertical="center" wrapText="1"/>
    </xf>
    <xf numFmtId="167" fontId="4" fillId="7" borderId="0" xfId="1" applyNumberFormat="1" applyFont="1" applyFill="1" applyBorder="1" applyAlignment="1">
      <alignment horizontal="center" vertical="center" wrapText="1"/>
    </xf>
    <xf numFmtId="167" fontId="4" fillId="7" borderId="18" xfId="1" applyNumberFormat="1" applyFont="1" applyFill="1" applyBorder="1" applyAlignment="1">
      <alignment horizontal="center" vertical="center" wrapText="1"/>
    </xf>
    <xf numFmtId="43" fontId="18" fillId="7" borderId="36" xfId="1" applyFont="1" applyFill="1" applyBorder="1" applyAlignment="1">
      <alignment horizontal="right" vertical="center" wrapText="1"/>
    </xf>
    <xf numFmtId="43" fontId="18" fillId="7" borderId="0" xfId="1" applyFont="1" applyFill="1" applyBorder="1" applyAlignment="1">
      <alignment horizontal="right" vertical="center" wrapText="1"/>
    </xf>
    <xf numFmtId="43" fontId="18" fillId="7" borderId="1" xfId="1" applyFont="1" applyFill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3" fontId="13" fillId="7" borderId="15" xfId="1" applyFont="1" applyFill="1" applyBorder="1" applyAlignment="1">
      <alignment vertical="center" wrapText="1"/>
    </xf>
    <xf numFmtId="43" fontId="13" fillId="7" borderId="14" xfId="1" applyFont="1" applyFill="1" applyBorder="1" applyAlignment="1">
      <alignment vertical="center" wrapText="1"/>
    </xf>
    <xf numFmtId="43" fontId="13" fillId="7" borderId="16" xfId="1" applyFont="1" applyFill="1" applyBorder="1" applyAlignment="1">
      <alignment vertical="center" wrapText="1"/>
    </xf>
    <xf numFmtId="43" fontId="13" fillId="7" borderId="0" xfId="1" applyFont="1" applyFill="1" applyBorder="1" applyAlignment="1">
      <alignment horizontal="center" vertical="center" wrapText="1"/>
    </xf>
    <xf numFmtId="43" fontId="13" fillId="7" borderId="17" xfId="1" applyFont="1" applyFill="1" applyBorder="1" applyAlignment="1">
      <alignment horizontal="center" vertical="center" wrapText="1"/>
    </xf>
    <xf numFmtId="43" fontId="13" fillId="7" borderId="18" xfId="1" applyFont="1" applyFill="1" applyBorder="1" applyAlignment="1">
      <alignment horizontal="center" vertical="center" wrapText="1"/>
    </xf>
    <xf numFmtId="43" fontId="13" fillId="7" borderId="0" xfId="1" applyFont="1" applyFill="1" applyBorder="1" applyAlignment="1">
      <alignment vertical="center" wrapText="1"/>
    </xf>
    <xf numFmtId="43" fontId="13" fillId="7" borderId="17" xfId="1" applyFont="1" applyFill="1" applyBorder="1" applyAlignment="1">
      <alignment vertical="center" wrapText="1"/>
    </xf>
    <xf numFmtId="43" fontId="13" fillId="7" borderId="18" xfId="1" applyFont="1" applyFill="1" applyBorder="1" applyAlignment="1">
      <alignment vertical="center" wrapText="1"/>
    </xf>
    <xf numFmtId="43" fontId="13" fillId="7" borderId="1" xfId="1" applyFont="1" applyFill="1" applyBorder="1" applyAlignment="1">
      <alignment vertical="center" wrapText="1"/>
    </xf>
    <xf numFmtId="43" fontId="13" fillId="7" borderId="19" xfId="1" applyFont="1" applyFill="1" applyBorder="1" applyAlignment="1">
      <alignment vertical="center" wrapText="1"/>
    </xf>
    <xf numFmtId="43" fontId="13" fillId="7" borderId="20" xfId="1" applyFont="1" applyFill="1" applyBorder="1" applyAlignment="1">
      <alignment vertical="center" wrapText="1"/>
    </xf>
    <xf numFmtId="0" fontId="3" fillId="0" borderId="0" xfId="0" applyFont="1"/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43" fontId="13" fillId="7" borderId="19" xfId="1" applyFont="1" applyFill="1" applyBorder="1" applyAlignment="1">
      <alignment horizontal="center" vertical="center" wrapText="1"/>
    </xf>
    <xf numFmtId="43" fontId="13" fillId="7" borderId="1" xfId="1" applyFont="1" applyFill="1" applyBorder="1" applyAlignment="1">
      <alignment horizontal="center" vertical="center" wrapText="1"/>
    </xf>
    <xf numFmtId="43" fontId="13" fillId="7" borderId="20" xfId="1" applyFont="1" applyFill="1" applyBorder="1" applyAlignment="1">
      <alignment horizontal="center" vertical="center" wrapText="1"/>
    </xf>
    <xf numFmtId="166" fontId="0" fillId="0" borderId="21" xfId="0" applyNumberFormat="1" applyBorder="1"/>
    <xf numFmtId="43" fontId="13" fillId="0" borderId="10" xfId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horizontal="right" vertical="center" wrapText="1"/>
    </xf>
    <xf numFmtId="166" fontId="8" fillId="0" borderId="21" xfId="0" applyNumberFormat="1" applyFont="1" applyBorder="1"/>
    <xf numFmtId="166" fontId="8" fillId="0" borderId="10" xfId="0" applyNumberFormat="1" applyFont="1" applyBorder="1"/>
    <xf numFmtId="166" fontId="8" fillId="0" borderId="22" xfId="0" applyNumberFormat="1" applyFont="1" applyBorder="1"/>
    <xf numFmtId="43" fontId="8" fillId="0" borderId="21" xfId="1" applyFont="1" applyBorder="1" applyAlignment="1"/>
    <xf numFmtId="43" fontId="8" fillId="0" borderId="10" xfId="1" applyFont="1" applyBorder="1" applyAlignment="1"/>
    <xf numFmtId="43" fontId="8" fillId="0" borderId="22" xfId="1" applyFont="1" applyBorder="1" applyAlignment="1"/>
    <xf numFmtId="168" fontId="8" fillId="0" borderId="21" xfId="1" applyNumberFormat="1" applyFont="1" applyBorder="1" applyAlignment="1"/>
    <xf numFmtId="168" fontId="8" fillId="0" borderId="10" xfId="1" applyNumberFormat="1" applyFont="1" applyBorder="1" applyAlignment="1"/>
    <xf numFmtId="168" fontId="8" fillId="0" borderId="22" xfId="1" applyNumberFormat="1" applyFont="1" applyBorder="1" applyAlignment="1"/>
    <xf numFmtId="43" fontId="17" fillId="0" borderId="21" xfId="1" applyFont="1" applyBorder="1" applyAlignment="1">
      <alignment horizontal="right" vertical="center" wrapText="1"/>
    </xf>
    <xf numFmtId="43" fontId="17" fillId="0" borderId="10" xfId="1" applyFont="1" applyBorder="1" applyAlignment="1">
      <alignment horizontal="right" vertical="center" wrapText="1"/>
    </xf>
    <xf numFmtId="43" fontId="17" fillId="0" borderId="22" xfId="1" applyFont="1" applyBorder="1" applyAlignment="1">
      <alignment horizontal="right" vertical="center" wrapText="1"/>
    </xf>
    <xf numFmtId="167" fontId="13" fillId="7" borderId="17" xfId="1" applyNumberFormat="1" applyFont="1" applyFill="1" applyBorder="1" applyAlignment="1">
      <alignment horizontal="right" vertical="center" wrapText="1"/>
    </xf>
    <xf numFmtId="167" fontId="13" fillId="7" borderId="0" xfId="1" applyNumberFormat="1" applyFont="1" applyFill="1" applyBorder="1" applyAlignment="1">
      <alignment horizontal="right" vertical="center" wrapText="1"/>
    </xf>
    <xf numFmtId="167" fontId="13" fillId="7" borderId="18" xfId="1" applyNumberFormat="1" applyFont="1" applyFill="1" applyBorder="1" applyAlignment="1">
      <alignment horizontal="right" vertical="center" wrapText="1"/>
    </xf>
    <xf numFmtId="167" fontId="13" fillId="7" borderId="17" xfId="0" applyNumberFormat="1" applyFont="1" applyFill="1" applyBorder="1" applyAlignment="1">
      <alignment horizontal="right" vertical="center" wrapText="1"/>
    </xf>
    <xf numFmtId="167" fontId="13" fillId="7" borderId="18" xfId="0" applyNumberFormat="1" applyFont="1" applyFill="1" applyBorder="1" applyAlignment="1">
      <alignment horizontal="right" vertical="center" wrapText="1"/>
    </xf>
    <xf numFmtId="167" fontId="13" fillId="7" borderId="19" xfId="0" applyNumberFormat="1" applyFont="1" applyFill="1" applyBorder="1" applyAlignment="1">
      <alignment horizontal="right" vertical="center" wrapText="1"/>
    </xf>
    <xf numFmtId="167" fontId="13" fillId="7" borderId="20" xfId="0" applyNumberFormat="1" applyFont="1" applyFill="1" applyBorder="1" applyAlignment="1">
      <alignment horizontal="right" vertical="center" wrapText="1"/>
    </xf>
    <xf numFmtId="167" fontId="13" fillId="7" borderId="34" xfId="0" applyNumberFormat="1" applyFont="1" applyFill="1" applyBorder="1" applyAlignment="1">
      <alignment horizontal="right" vertical="center" wrapText="1"/>
    </xf>
    <xf numFmtId="167" fontId="13" fillId="7" borderId="35" xfId="0" applyNumberFormat="1" applyFont="1" applyFill="1" applyBorder="1" applyAlignment="1">
      <alignment horizontal="right" vertical="center" wrapText="1"/>
    </xf>
    <xf numFmtId="4" fontId="13" fillId="7" borderId="34" xfId="0" applyNumberFormat="1" applyFont="1" applyFill="1" applyBorder="1" applyAlignment="1">
      <alignment horizontal="right" vertical="center" wrapText="1"/>
    </xf>
    <xf numFmtId="4" fontId="13" fillId="7" borderId="2" xfId="0" applyNumberFormat="1" applyFont="1" applyFill="1" applyBorder="1" applyAlignment="1">
      <alignment horizontal="right" vertical="center" wrapText="1"/>
    </xf>
    <xf numFmtId="4" fontId="13" fillId="7" borderId="35" xfId="0" applyNumberFormat="1" applyFont="1" applyFill="1" applyBorder="1" applyAlignment="1">
      <alignment horizontal="right" vertical="center" wrapText="1"/>
    </xf>
    <xf numFmtId="4" fontId="13" fillId="7" borderId="17" xfId="0" applyNumberFormat="1" applyFont="1" applyFill="1" applyBorder="1" applyAlignment="1">
      <alignment horizontal="right" vertical="center" wrapText="1"/>
    </xf>
    <xf numFmtId="4" fontId="13" fillId="7" borderId="0" xfId="0" applyNumberFormat="1" applyFont="1" applyFill="1" applyAlignment="1">
      <alignment horizontal="right" vertical="center" wrapText="1"/>
    </xf>
    <xf numFmtId="4" fontId="13" fillId="7" borderId="18" xfId="0" applyNumberFormat="1" applyFont="1" applyFill="1" applyBorder="1" applyAlignment="1">
      <alignment horizontal="right" vertical="center" wrapText="1"/>
    </xf>
    <xf numFmtId="4" fontId="13" fillId="7" borderId="19" xfId="0" applyNumberFormat="1" applyFont="1" applyFill="1" applyBorder="1" applyAlignment="1">
      <alignment horizontal="right" vertical="center" wrapText="1"/>
    </xf>
    <xf numFmtId="4" fontId="13" fillId="7" borderId="1" xfId="0" applyNumberFormat="1" applyFont="1" applyFill="1" applyBorder="1" applyAlignment="1">
      <alignment horizontal="right" vertical="center" wrapText="1"/>
    </xf>
    <xf numFmtId="4" fontId="13" fillId="7" borderId="20" xfId="0" applyNumberFormat="1" applyFont="1" applyFill="1" applyBorder="1" applyAlignment="1">
      <alignment horizontal="right" vertical="center" wrapText="1"/>
    </xf>
    <xf numFmtId="4" fontId="13" fillId="7" borderId="14" xfId="0" applyNumberFormat="1" applyFont="1" applyFill="1" applyBorder="1" applyAlignment="1">
      <alignment horizontal="right" vertical="center" wrapText="1"/>
    </xf>
    <xf numFmtId="4" fontId="13" fillId="7" borderId="15" xfId="0" applyNumberFormat="1" applyFont="1" applyFill="1" applyBorder="1" applyAlignment="1">
      <alignment horizontal="right" vertical="center" wrapText="1"/>
    </xf>
    <xf numFmtId="4" fontId="13" fillId="7" borderId="16" xfId="0" applyNumberFormat="1" applyFont="1" applyFill="1" applyBorder="1" applyAlignment="1">
      <alignment horizontal="right" vertical="center" wrapText="1"/>
    </xf>
    <xf numFmtId="43" fontId="13" fillId="0" borderId="4" xfId="1" applyFont="1" applyFill="1" applyBorder="1" applyAlignment="1">
      <alignment horizontal="right" vertical="center" wrapText="1"/>
    </xf>
    <xf numFmtId="43" fontId="4" fillId="0" borderId="8" xfId="1" applyFont="1" applyFill="1" applyBorder="1" applyAlignment="1">
      <alignment horizontal="center" vertical="center" wrapText="1"/>
    </xf>
    <xf numFmtId="43" fontId="13" fillId="0" borderId="17" xfId="1" applyFont="1" applyFill="1" applyBorder="1" applyAlignment="1">
      <alignment horizontal="right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13" fillId="0" borderId="39" xfId="0" applyFont="1" applyBorder="1" applyAlignment="1">
      <alignment horizontal="right" vertical="center" wrapText="1"/>
    </xf>
    <xf numFmtId="164" fontId="17" fillId="0" borderId="39" xfId="0" applyNumberFormat="1" applyFont="1" applyBorder="1" applyAlignment="1">
      <alignment horizontal="right" vertical="center" wrapText="1"/>
    </xf>
    <xf numFmtId="164" fontId="10" fillId="7" borderId="0" xfId="1" applyNumberFormat="1" applyFont="1" applyFill="1" applyAlignment="1">
      <alignment vertical="center" wrapText="1"/>
    </xf>
    <xf numFmtId="164" fontId="10" fillId="7" borderId="18" xfId="1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43" fontId="23" fillId="0" borderId="0" xfId="2" applyNumberFormat="1" applyFont="1" applyFill="1" applyBorder="1" applyAlignment="1">
      <alignment horizontal="center" vertical="center" wrapText="1"/>
    </xf>
    <xf numFmtId="167" fontId="23" fillId="0" borderId="0" xfId="2" applyNumberFormat="1" applyFont="1" applyFill="1" applyBorder="1" applyAlignment="1">
      <alignment horizontal="center" vertical="center" wrapText="1"/>
    </xf>
    <xf numFmtId="165" fontId="25" fillId="0" borderId="0" xfId="2" applyNumberFormat="1" applyFont="1" applyFill="1" applyBorder="1" applyAlignment="1">
      <alignment horizontal="center" vertical="center" wrapText="1"/>
    </xf>
    <xf numFmtId="164" fontId="23" fillId="0" borderId="0" xfId="2" applyNumberFormat="1" applyFont="1" applyFill="1" applyBorder="1" applyAlignment="1">
      <alignment horizontal="center" vertical="center" wrapText="1"/>
    </xf>
    <xf numFmtId="3" fontId="23" fillId="0" borderId="0" xfId="2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168" fontId="23" fillId="0" borderId="0" xfId="2" applyNumberFormat="1" applyFont="1" applyFill="1" applyBorder="1" applyAlignment="1">
      <alignment horizontal="center" vertical="center" wrapText="1"/>
    </xf>
    <xf numFmtId="43" fontId="23" fillId="0" borderId="0" xfId="0" applyNumberFormat="1" applyFont="1" applyAlignment="1">
      <alignment horizontal="center" vertical="center" wrapText="1"/>
    </xf>
    <xf numFmtId="44" fontId="23" fillId="0" borderId="0" xfId="2" applyFont="1" applyFill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12" borderId="40" xfId="0" applyFont="1" applyFill="1" applyBorder="1" applyAlignment="1">
      <alignment horizontal="center" vertical="center" wrapText="1"/>
    </xf>
    <xf numFmtId="49" fontId="24" fillId="0" borderId="40" xfId="2" applyNumberFormat="1" applyFont="1" applyFill="1" applyBorder="1" applyAlignment="1">
      <alignment horizontal="center" vertical="center" wrapText="1"/>
    </xf>
    <xf numFmtId="164" fontId="23" fillId="11" borderId="15" xfId="1" applyNumberFormat="1" applyFont="1" applyFill="1" applyBorder="1" applyAlignment="1">
      <alignment horizontal="center" vertical="center" wrapText="1"/>
    </xf>
    <xf numFmtId="164" fontId="23" fillId="11" borderId="45" xfId="1" applyNumberFormat="1" applyFont="1" applyFill="1" applyBorder="1" applyAlignment="1">
      <alignment horizontal="center" vertical="center" wrapText="1"/>
    </xf>
    <xf numFmtId="164" fontId="23" fillId="11" borderId="0" xfId="1" applyNumberFormat="1" applyFont="1" applyFill="1" applyBorder="1" applyAlignment="1">
      <alignment horizontal="center" vertical="center" wrapText="1"/>
    </xf>
    <xf numFmtId="164" fontId="23" fillId="11" borderId="46" xfId="1" applyNumberFormat="1" applyFont="1" applyFill="1" applyBorder="1" applyAlignment="1">
      <alignment horizontal="center" vertical="center" wrapText="1"/>
    </xf>
    <xf numFmtId="164" fontId="23" fillId="11" borderId="1" xfId="1" applyNumberFormat="1" applyFont="1" applyFill="1" applyBorder="1" applyAlignment="1">
      <alignment horizontal="center" vertical="center" wrapText="1"/>
    </xf>
    <xf numFmtId="164" fontId="23" fillId="11" borderId="47" xfId="1" applyNumberFormat="1" applyFont="1" applyFill="1" applyBorder="1" applyAlignment="1">
      <alignment horizontal="center" vertical="center" wrapText="1"/>
    </xf>
    <xf numFmtId="0" fontId="26" fillId="11" borderId="42" xfId="0" applyFont="1" applyFill="1" applyBorder="1" applyAlignment="1">
      <alignment vertical="center" wrapText="1"/>
    </xf>
    <xf numFmtId="0" fontId="26" fillId="11" borderId="43" xfId="0" applyFont="1" applyFill="1" applyBorder="1" applyAlignment="1">
      <alignment vertical="center" wrapText="1"/>
    </xf>
    <xf numFmtId="0" fontId="26" fillId="11" borderId="44" xfId="0" applyFont="1" applyFill="1" applyBorder="1" applyAlignment="1">
      <alignment vertical="center" wrapText="1"/>
    </xf>
    <xf numFmtId="0" fontId="28" fillId="11" borderId="43" xfId="0" applyFont="1" applyFill="1" applyBorder="1" applyAlignment="1">
      <alignment horizontal="right" vertical="center" wrapText="1"/>
    </xf>
    <xf numFmtId="0" fontId="28" fillId="11" borderId="44" xfId="0" applyFont="1" applyFill="1" applyBorder="1" applyAlignment="1">
      <alignment horizontal="right" vertical="center" wrapText="1"/>
    </xf>
    <xf numFmtId="164" fontId="23" fillId="11" borderId="15" xfId="1" applyNumberFormat="1" applyFont="1" applyFill="1" applyBorder="1" applyAlignment="1">
      <alignment vertical="center" wrapText="1"/>
    </xf>
    <xf numFmtId="164" fontId="23" fillId="11" borderId="45" xfId="1" applyNumberFormat="1" applyFont="1" applyFill="1" applyBorder="1" applyAlignment="1">
      <alignment vertical="center" wrapText="1"/>
    </xf>
    <xf numFmtId="0" fontId="26" fillId="11" borderId="37" xfId="0" applyFont="1" applyFill="1" applyBorder="1" applyAlignment="1">
      <alignment vertical="center" wrapText="1"/>
    </xf>
    <xf numFmtId="164" fontId="23" fillId="11" borderId="2" xfId="1" applyNumberFormat="1" applyFont="1" applyFill="1" applyBorder="1" applyAlignment="1">
      <alignment vertical="center" wrapText="1"/>
    </xf>
    <xf numFmtId="164" fontId="23" fillId="11" borderId="41" xfId="1" applyNumberFormat="1" applyFont="1" applyFill="1" applyBorder="1" applyAlignment="1">
      <alignment vertical="center" wrapText="1"/>
    </xf>
    <xf numFmtId="43" fontId="23" fillId="11" borderId="1" xfId="1" applyFont="1" applyFill="1" applyBorder="1" applyAlignment="1">
      <alignment vertical="center" wrapText="1"/>
    </xf>
    <xf numFmtId="43" fontId="23" fillId="11" borderId="47" xfId="1" applyFont="1" applyFill="1" applyBorder="1" applyAlignment="1">
      <alignment vertical="center" wrapText="1"/>
    </xf>
    <xf numFmtId="167" fontId="23" fillId="11" borderId="1" xfId="1" applyNumberFormat="1" applyFont="1" applyFill="1" applyBorder="1" applyAlignment="1">
      <alignment vertical="center" wrapText="1"/>
    </xf>
    <xf numFmtId="167" fontId="23" fillId="11" borderId="47" xfId="1" applyNumberFormat="1" applyFont="1" applyFill="1" applyBorder="1" applyAlignment="1">
      <alignment vertical="center" wrapText="1"/>
    </xf>
    <xf numFmtId="168" fontId="23" fillId="11" borderId="1" xfId="1" applyNumberFormat="1" applyFont="1" applyFill="1" applyBorder="1" applyAlignment="1">
      <alignment vertical="center" wrapText="1"/>
    </xf>
    <xf numFmtId="168" fontId="23" fillId="11" borderId="47" xfId="1" applyNumberFormat="1" applyFont="1" applyFill="1" applyBorder="1" applyAlignment="1">
      <alignment vertical="center" wrapText="1"/>
    </xf>
    <xf numFmtId="43" fontId="23" fillId="11" borderId="2" xfId="1" applyFont="1" applyFill="1" applyBorder="1" applyAlignment="1">
      <alignment vertical="center" wrapText="1"/>
    </xf>
    <xf numFmtId="43" fontId="23" fillId="11" borderId="41" xfId="1" applyFont="1" applyFill="1" applyBorder="1" applyAlignment="1">
      <alignment vertical="center" wrapText="1"/>
    </xf>
    <xf numFmtId="164" fontId="23" fillId="11" borderId="2" xfId="1" applyNumberFormat="1" applyFont="1" applyFill="1" applyBorder="1" applyAlignment="1">
      <alignment horizontal="center" vertical="center" wrapText="1"/>
    </xf>
    <xf numFmtId="164" fontId="23" fillId="11" borderId="41" xfId="1" applyNumberFormat="1" applyFont="1" applyFill="1" applyBorder="1" applyAlignment="1">
      <alignment horizontal="center" vertical="center" wrapText="1"/>
    </xf>
    <xf numFmtId="43" fontId="25" fillId="11" borderId="1" xfId="1" applyFont="1" applyFill="1" applyBorder="1" applyAlignment="1">
      <alignment horizontal="right" vertical="center" wrapText="1"/>
    </xf>
    <xf numFmtId="43" fontId="25" fillId="11" borderId="47" xfId="1" applyFont="1" applyFill="1" applyBorder="1" applyAlignment="1">
      <alignment horizontal="right" vertical="center" wrapText="1"/>
    </xf>
    <xf numFmtId="167" fontId="23" fillId="11" borderId="2" xfId="1" applyNumberFormat="1" applyFont="1" applyFill="1" applyBorder="1" applyAlignment="1">
      <alignment vertical="center" wrapText="1"/>
    </xf>
    <xf numFmtId="167" fontId="23" fillId="11" borderId="41" xfId="1" applyNumberFormat="1" applyFont="1" applyFill="1" applyBorder="1" applyAlignment="1">
      <alignment vertical="center" wrapText="1"/>
    </xf>
    <xf numFmtId="43" fontId="23" fillId="11" borderId="0" xfId="1" applyFont="1" applyFill="1" applyBorder="1" applyAlignment="1">
      <alignment vertical="center" wrapText="1"/>
    </xf>
    <xf numFmtId="43" fontId="23" fillId="11" borderId="46" xfId="1" applyFont="1" applyFill="1" applyBorder="1" applyAlignment="1">
      <alignment vertical="center" wrapText="1"/>
    </xf>
    <xf numFmtId="168" fontId="23" fillId="11" borderId="2" xfId="1" applyNumberFormat="1" applyFont="1" applyFill="1" applyBorder="1" applyAlignment="1">
      <alignment vertical="center" wrapText="1"/>
    </xf>
    <xf numFmtId="168" fontId="23" fillId="11" borderId="41" xfId="1" applyNumberFormat="1" applyFont="1" applyFill="1" applyBorder="1" applyAlignment="1">
      <alignment vertical="center" wrapText="1"/>
    </xf>
    <xf numFmtId="168" fontId="23" fillId="11" borderId="37" xfId="1" applyNumberFormat="1" applyFont="1" applyFill="1" applyBorder="1" applyAlignment="1">
      <alignment vertical="center" wrapText="1"/>
    </xf>
    <xf numFmtId="0" fontId="27" fillId="13" borderId="4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7" fillId="12" borderId="8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64" fontId="4" fillId="7" borderId="8" xfId="1" applyNumberFormat="1" applyFont="1" applyFill="1" applyBorder="1" applyAlignment="1">
      <alignment horizontal="center" vertical="center" wrapText="1"/>
    </xf>
    <xf numFmtId="164" fontId="4" fillId="7" borderId="0" xfId="1" applyNumberFormat="1" applyFont="1" applyFill="1" applyBorder="1" applyAlignment="1">
      <alignment horizontal="center" vertical="center" wrapText="1"/>
    </xf>
    <xf numFmtId="164" fontId="4" fillId="7" borderId="9" xfId="1" applyNumberFormat="1" applyFont="1" applyFill="1" applyBorder="1" applyAlignment="1">
      <alignment horizontal="center" vertical="center" wrapText="1"/>
    </xf>
    <xf numFmtId="164" fontId="4" fillId="7" borderId="18" xfId="1" applyNumberFormat="1" applyFont="1" applyFill="1" applyBorder="1" applyAlignment="1">
      <alignment horizontal="center" vertical="center" wrapText="1"/>
    </xf>
    <xf numFmtId="164" fontId="4" fillId="7" borderId="4" xfId="1" applyNumberFormat="1" applyFont="1" applyFill="1" applyBorder="1" applyAlignment="1">
      <alignment horizontal="center" vertical="center" wrapText="1"/>
    </xf>
    <xf numFmtId="164" fontId="4" fillId="7" borderId="1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13" fillId="7" borderId="0" xfId="1" applyFont="1" applyFill="1" applyBorder="1" applyAlignment="1">
      <alignment horizontal="center" vertical="center" wrapText="1"/>
    </xf>
    <xf numFmtId="43" fontId="13" fillId="7" borderId="17" xfId="1" applyFont="1" applyFill="1" applyBorder="1" applyAlignment="1">
      <alignment horizontal="center" vertical="center" wrapText="1"/>
    </xf>
    <xf numFmtId="43" fontId="13" fillId="7" borderId="18" xfId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</cellXfs>
  <cellStyles count="10">
    <cellStyle name="Migliaia" xfId="1" builtinId="3"/>
    <cellStyle name="Migliaia 2" xfId="7" xr:uid="{B4F92BB2-F90C-4B0B-B86A-28EF9E64888A}"/>
    <cellStyle name="Migliaia 3" xfId="6" xr:uid="{40560369-1C0B-430E-926D-B281B41EC486}"/>
    <cellStyle name="Normale" xfId="0" builtinId="0"/>
    <cellStyle name="Normale 2" xfId="5" xr:uid="{6BDE16D2-5060-4EC1-ABEC-2181465FC5F1}"/>
    <cellStyle name="Normale 2 2" xfId="4" xr:uid="{2F04A241-6544-49D1-92B5-1E4B50116DDA}"/>
    <cellStyle name="Normale 3" xfId="9" xr:uid="{76AA7ECA-6F56-41A1-BA01-FA8CC56C854D}"/>
    <cellStyle name="Percentuale" xfId="3" builtinId="5"/>
    <cellStyle name="Valuta" xfId="2" builtinId="4"/>
    <cellStyle name="Valuta 2" xfId="8" xr:uid="{A6B7588E-117F-4082-A940-1349BAB7F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FI10/trecz/Documenti%20condivisi/Doc.%20UFFICIO/Monitoraggio/2024/TE_Consuntivo%202024_Tempistiche%20giorni%20lavorativi%20k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 "/>
      <sheetName val="Agosto"/>
      <sheetName val="Settembre"/>
      <sheetName val="Ottobre"/>
      <sheetName val="Novembre"/>
      <sheetName val="Dicembre"/>
      <sheetName val="TIP-Tempi"/>
      <sheetName val="Imprese Ferroviarie"/>
      <sheetName val="1° TR-23"/>
      <sheetName val="2° TR-23"/>
      <sheetName val="3° TR-23"/>
      <sheetName val="4° TR-23"/>
      <sheetName val="AL 30 SETT 2023"/>
      <sheetName val="AL 31 OTT 2023 "/>
      <sheetName val="AL 30 NOV 2023 "/>
      <sheetName val="OTTOBRE 2023"/>
      <sheetName val="NOVEMBRE 2023"/>
      <sheetName val="ANNO 2023"/>
      <sheetName val="MONITORAG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TE</v>
          </cell>
        </row>
        <row r="3">
          <cell r="A3" t="str">
            <v>NO-TE</v>
          </cell>
        </row>
        <row r="4">
          <cell r="A4" t="str">
            <v>TES</v>
          </cell>
        </row>
        <row r="5">
          <cell r="A5" t="str">
            <v>TES-TE</v>
          </cell>
        </row>
        <row r="6">
          <cell r="A6" t="str">
            <v>TEM</v>
          </cell>
        </row>
        <row r="7">
          <cell r="A7" t="str">
            <v>TEM-TE</v>
          </cell>
        </row>
        <row r="8">
          <cell r="A8" t="str">
            <v>TES- TEM</v>
          </cell>
        </row>
        <row r="9">
          <cell r="A9" t="str">
            <v>TES-TEM-TE</v>
          </cell>
        </row>
        <row r="10">
          <cell r="A10" t="str">
            <v>TES-TE + PMO (DTC)</v>
          </cell>
        </row>
        <row r="11">
          <cell r="A11" t="str">
            <v>TES + 8 DOIT + CARTINA</v>
          </cell>
        </row>
        <row r="12">
          <cell r="A12" t="str">
            <v>TES-TEM Sp. Carico</v>
          </cell>
        </row>
        <row r="13">
          <cell r="A13" t="str">
            <v>TES-TEM-TE Sp. Carico</v>
          </cell>
        </row>
      </sheetData>
      <sheetData sheetId="13">
        <row r="1">
          <cell r="A1" t="str">
            <v>Codice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CDCA-93A9-41BA-8F28-D827293116F0}">
  <sheetPr>
    <tabColor rgb="FFFF0000"/>
    <pageSetUpPr fitToPage="1"/>
  </sheetPr>
  <dimension ref="A1:G199"/>
  <sheetViews>
    <sheetView tabSelected="1" topLeftCell="A177" zoomScale="85" zoomScaleNormal="85" workbookViewId="0">
      <selection activeCell="B211" sqref="B211"/>
    </sheetView>
  </sheetViews>
  <sheetFormatPr defaultRowHeight="15" x14ac:dyDescent="0.25"/>
  <cols>
    <col min="1" max="1" width="5.28515625" style="292" customWidth="1"/>
    <col min="2" max="2" width="42.28515625" style="305" bestFit="1" customWidth="1"/>
    <col min="3" max="3" width="17.5703125" style="304" customWidth="1"/>
    <col min="4" max="6" width="17.5703125" style="294" customWidth="1"/>
    <col min="7" max="7" width="10.85546875" style="292" bestFit="1" customWidth="1"/>
  </cols>
  <sheetData>
    <row r="1" spans="1:7" ht="15.75" thickBot="1" x14ac:dyDescent="0.3">
      <c r="C1" s="294"/>
    </row>
    <row r="2" spans="1:7" ht="15.75" thickBot="1" x14ac:dyDescent="0.3">
      <c r="A2" s="293"/>
      <c r="B2" s="346" t="s">
        <v>247</v>
      </c>
      <c r="C2" s="308" t="s">
        <v>240</v>
      </c>
      <c r="D2" s="308" t="s">
        <v>241</v>
      </c>
      <c r="E2" s="308" t="s">
        <v>242</v>
      </c>
      <c r="F2" s="308" t="s">
        <v>243</v>
      </c>
      <c r="G2" s="293"/>
    </row>
    <row r="3" spans="1:7" ht="3" customHeight="1" x14ac:dyDescent="0.25">
      <c r="B3" s="347"/>
      <c r="C3" s="295"/>
      <c r="D3" s="295"/>
      <c r="E3" s="295"/>
      <c r="F3" s="295"/>
    </row>
    <row r="4" spans="1:7" x14ac:dyDescent="0.25">
      <c r="B4" s="348"/>
      <c r="C4" s="331">
        <v>92.544833615161608</v>
      </c>
      <c r="D4" s="331">
        <v>112.61274392746095</v>
      </c>
      <c r="E4" s="331">
        <v>113.32669763938928</v>
      </c>
      <c r="F4" s="332">
        <v>113.44956073049036</v>
      </c>
    </row>
    <row r="5" spans="1:7" x14ac:dyDescent="0.25">
      <c r="C5" s="296"/>
      <c r="D5" s="296"/>
      <c r="E5" s="296"/>
      <c r="F5" s="296"/>
    </row>
    <row r="6" spans="1:7" ht="15.75" thickBot="1" x14ac:dyDescent="0.3">
      <c r="C6" s="296"/>
      <c r="D6" s="296"/>
      <c r="E6" s="296"/>
      <c r="F6" s="296"/>
    </row>
    <row r="7" spans="1:7" ht="26.25" thickBot="1" x14ac:dyDescent="0.3">
      <c r="B7" s="307" t="s">
        <v>246</v>
      </c>
      <c r="C7" s="308" t="s">
        <v>240</v>
      </c>
      <c r="D7" s="308" t="s">
        <v>241</v>
      </c>
      <c r="E7" s="308" t="s">
        <v>242</v>
      </c>
      <c r="F7" s="308" t="s">
        <v>243</v>
      </c>
    </row>
    <row r="8" spans="1:7" ht="3" customHeight="1" x14ac:dyDescent="0.25">
      <c r="B8" s="306"/>
      <c r="C8" s="295"/>
      <c r="D8" s="295"/>
      <c r="E8" s="295"/>
      <c r="F8" s="295"/>
    </row>
    <row r="9" spans="1:7" x14ac:dyDescent="0.25">
      <c r="B9" s="322" t="s">
        <v>79</v>
      </c>
      <c r="C9" s="331">
        <v>34.340306070974968</v>
      </c>
      <c r="D9" s="331">
        <v>33.771247917061643</v>
      </c>
      <c r="E9" s="331">
        <v>34.939322137392551</v>
      </c>
      <c r="F9" s="332">
        <v>36.706130333319635</v>
      </c>
    </row>
    <row r="10" spans="1:7" x14ac:dyDescent="0.25">
      <c r="B10" s="317" t="s">
        <v>80</v>
      </c>
      <c r="C10" s="325">
        <v>25.555790054048838</v>
      </c>
      <c r="D10" s="325">
        <v>25.132301379256699</v>
      </c>
      <c r="E10" s="325">
        <v>26.001573175513464</v>
      </c>
      <c r="F10" s="326">
        <v>27.316418163428374</v>
      </c>
    </row>
    <row r="11" spans="1:7" ht="14.25" customHeight="1" x14ac:dyDescent="0.25">
      <c r="B11" s="317" t="s">
        <v>81</v>
      </c>
      <c r="C11" s="325">
        <v>22.868517490735506</v>
      </c>
      <c r="D11" s="325">
        <v>22.489559996323077</v>
      </c>
      <c r="E11" s="325">
        <v>23.267425099881144</v>
      </c>
      <c r="F11" s="326">
        <v>24.444009957564859</v>
      </c>
    </row>
    <row r="13" spans="1:7" ht="15.75" thickBot="1" x14ac:dyDescent="0.3">
      <c r="C13" s="296"/>
      <c r="D13" s="296"/>
      <c r="E13" s="296"/>
      <c r="F13" s="296"/>
    </row>
    <row r="14" spans="1:7" ht="26.25" thickBot="1" x14ac:dyDescent="0.3">
      <c r="B14" s="307" t="s">
        <v>248</v>
      </c>
      <c r="C14" s="308" t="s">
        <v>240</v>
      </c>
      <c r="D14" s="308" t="s">
        <v>241</v>
      </c>
      <c r="E14" s="308" t="s">
        <v>242</v>
      </c>
      <c r="F14" s="308" t="s">
        <v>243</v>
      </c>
    </row>
    <row r="15" spans="1:7" ht="3" customHeight="1" x14ac:dyDescent="0.25">
      <c r="B15" s="306"/>
      <c r="C15" s="295"/>
      <c r="D15" s="295"/>
      <c r="E15" s="295"/>
      <c r="F15" s="295"/>
    </row>
    <row r="16" spans="1:7" x14ac:dyDescent="0.25">
      <c r="B16" s="322" t="s">
        <v>250</v>
      </c>
      <c r="C16" s="337">
        <v>0.16246995868221015</v>
      </c>
      <c r="D16" s="337">
        <v>0.21492140173502589</v>
      </c>
      <c r="E16" s="337">
        <v>0.21641723137134372</v>
      </c>
      <c r="F16" s="338">
        <v>0.21807492684786292</v>
      </c>
    </row>
    <row r="17" spans="2:6" x14ac:dyDescent="0.25">
      <c r="B17" s="317" t="s">
        <v>251</v>
      </c>
      <c r="C17" s="327">
        <v>0.15807887871782608</v>
      </c>
      <c r="D17" s="327">
        <v>0.20911271520164679</v>
      </c>
      <c r="E17" s="327">
        <v>0.21056811700995601</v>
      </c>
      <c r="F17" s="328">
        <v>0.21218100990602876</v>
      </c>
    </row>
    <row r="18" spans="2:6" x14ac:dyDescent="0.25">
      <c r="B18" s="317" t="s">
        <v>249</v>
      </c>
      <c r="C18" s="327">
        <v>0.1602744187000181</v>
      </c>
      <c r="D18" s="327">
        <v>0.21201705846833632</v>
      </c>
      <c r="E18" s="327">
        <v>0.21349267419064985</v>
      </c>
      <c r="F18" s="328">
        <v>0.21512796837694578</v>
      </c>
    </row>
    <row r="19" spans="2:6" x14ac:dyDescent="0.25">
      <c r="C19" s="297"/>
      <c r="D19" s="297"/>
      <c r="E19" s="297"/>
      <c r="F19" s="297"/>
    </row>
    <row r="20" spans="2:6" ht="15.75" thickBot="1" x14ac:dyDescent="0.3">
      <c r="C20" s="297"/>
      <c r="D20" s="297"/>
      <c r="E20" s="297"/>
      <c r="F20" s="297"/>
    </row>
    <row r="21" spans="2:6" ht="15.75" thickBot="1" x14ac:dyDescent="0.3">
      <c r="B21" s="346" t="s">
        <v>252</v>
      </c>
      <c r="C21" s="308" t="s">
        <v>240</v>
      </c>
      <c r="D21" s="308" t="s">
        <v>241</v>
      </c>
      <c r="E21" s="308" t="s">
        <v>242</v>
      </c>
      <c r="F21" s="308" t="s">
        <v>243</v>
      </c>
    </row>
    <row r="22" spans="2:6" ht="3" customHeight="1" x14ac:dyDescent="0.25">
      <c r="B22" s="347"/>
      <c r="C22" s="295"/>
      <c r="D22" s="295"/>
      <c r="E22" s="295"/>
      <c r="F22" s="295"/>
    </row>
    <row r="23" spans="2:6" x14ac:dyDescent="0.25">
      <c r="B23" s="348" t="s">
        <v>232</v>
      </c>
      <c r="C23" s="331">
        <v>255.88597829118441</v>
      </c>
      <c r="D23" s="331">
        <v>324.23108725674695</v>
      </c>
      <c r="E23" s="331">
        <v>331.03731288643985</v>
      </c>
      <c r="F23" s="332">
        <v>336.36883304142839</v>
      </c>
    </row>
    <row r="24" spans="2:6" x14ac:dyDescent="0.25">
      <c r="C24" s="296"/>
      <c r="D24" s="296"/>
      <c r="E24" s="296"/>
      <c r="F24" s="296"/>
    </row>
    <row r="25" spans="2:6" ht="15.75" thickBot="1" x14ac:dyDescent="0.3">
      <c r="C25" s="296"/>
      <c r="D25" s="296"/>
      <c r="E25" s="296"/>
      <c r="F25" s="296"/>
    </row>
    <row r="26" spans="2:6" ht="15.75" thickBot="1" x14ac:dyDescent="0.3">
      <c r="B26" s="346" t="s">
        <v>253</v>
      </c>
      <c r="C26" s="308" t="s">
        <v>240</v>
      </c>
      <c r="D26" s="308" t="s">
        <v>241</v>
      </c>
      <c r="E26" s="308" t="s">
        <v>242</v>
      </c>
      <c r="F26" s="308" t="s">
        <v>243</v>
      </c>
    </row>
    <row r="27" spans="2:6" ht="3" customHeight="1" x14ac:dyDescent="0.25">
      <c r="B27" s="347"/>
      <c r="C27" s="295"/>
      <c r="D27" s="295"/>
      <c r="E27" s="295"/>
      <c r="F27" s="295"/>
    </row>
    <row r="28" spans="2:6" x14ac:dyDescent="0.25">
      <c r="B28" s="348" t="s">
        <v>232</v>
      </c>
      <c r="C28" s="331">
        <v>60.31299940918624</v>
      </c>
      <c r="D28" s="331">
        <v>94.336767152059522</v>
      </c>
      <c r="E28" s="331">
        <v>95.441512492591258</v>
      </c>
      <c r="F28" s="332">
        <v>96.241333705746314</v>
      </c>
    </row>
    <row r="29" spans="2:6" x14ac:dyDescent="0.25">
      <c r="C29" s="296"/>
      <c r="D29" s="296"/>
      <c r="E29" s="296"/>
      <c r="F29" s="296"/>
    </row>
    <row r="30" spans="2:6" ht="15.75" thickBot="1" x14ac:dyDescent="0.3">
      <c r="C30" s="296"/>
      <c r="D30" s="296"/>
      <c r="E30" s="296"/>
      <c r="F30" s="296"/>
    </row>
    <row r="31" spans="2:6" ht="15" customHeight="1" thickBot="1" x14ac:dyDescent="0.3">
      <c r="B31" s="346" t="s">
        <v>254</v>
      </c>
      <c r="C31" s="308" t="s">
        <v>240</v>
      </c>
      <c r="D31" s="308" t="s">
        <v>241</v>
      </c>
      <c r="E31" s="308" t="s">
        <v>242</v>
      </c>
      <c r="F31" s="308" t="s">
        <v>243</v>
      </c>
    </row>
    <row r="32" spans="2:6" ht="3" customHeight="1" x14ac:dyDescent="0.25">
      <c r="B32" s="347"/>
      <c r="C32" s="295"/>
      <c r="D32" s="295"/>
      <c r="E32" s="295"/>
      <c r="F32" s="295"/>
    </row>
    <row r="33" spans="2:6" x14ac:dyDescent="0.25">
      <c r="B33" s="348" t="s">
        <v>233</v>
      </c>
      <c r="C33" s="341">
        <v>1.6131742524362818E-2</v>
      </c>
      <c r="D33" s="341">
        <v>1.4860174342639176E-2</v>
      </c>
      <c r="E33" s="341">
        <v>1.3859363493399562E-2</v>
      </c>
      <c r="F33" s="342">
        <v>1.3000339729701655E-2</v>
      </c>
    </row>
    <row r="34" spans="2:6" x14ac:dyDescent="0.25">
      <c r="C34" s="297"/>
      <c r="D34" s="297"/>
      <c r="E34" s="297"/>
      <c r="F34" s="297"/>
    </row>
    <row r="35" spans="2:6" ht="15.75" thickBot="1" x14ac:dyDescent="0.3">
      <c r="C35" s="297"/>
      <c r="D35" s="297"/>
      <c r="E35" s="297"/>
      <c r="F35" s="297"/>
    </row>
    <row r="36" spans="2:6" ht="15.75" thickBot="1" x14ac:dyDescent="0.3">
      <c r="B36" s="346" t="s">
        <v>255</v>
      </c>
      <c r="C36" s="308" t="s">
        <v>240</v>
      </c>
      <c r="D36" s="308" t="s">
        <v>241</v>
      </c>
      <c r="E36" s="308" t="s">
        <v>242</v>
      </c>
      <c r="F36" s="308" t="s">
        <v>243</v>
      </c>
    </row>
    <row r="37" spans="2:6" ht="3" customHeight="1" x14ac:dyDescent="0.25">
      <c r="B37" s="347"/>
      <c r="C37" s="295"/>
      <c r="D37" s="295"/>
      <c r="E37" s="295"/>
      <c r="F37" s="295"/>
    </row>
    <row r="38" spans="2:6" x14ac:dyDescent="0.25">
      <c r="B38" s="348" t="s">
        <v>232</v>
      </c>
      <c r="C38" s="331">
        <v>7.2662843706348923</v>
      </c>
      <c r="D38" s="331">
        <v>9.9997830841395015</v>
      </c>
      <c r="E38" s="331">
        <v>10.051492965148835</v>
      </c>
      <c r="F38" s="332">
        <v>10.136261131128183</v>
      </c>
    </row>
    <row r="39" spans="2:6" x14ac:dyDescent="0.25">
      <c r="C39" s="297"/>
      <c r="D39" s="297"/>
      <c r="E39" s="297"/>
      <c r="F39" s="297"/>
    </row>
    <row r="40" spans="2:6" ht="15.75" thickBot="1" x14ac:dyDescent="0.3">
      <c r="C40" s="297"/>
      <c r="D40" s="297"/>
      <c r="E40" s="297"/>
      <c r="F40" s="297"/>
    </row>
    <row r="41" spans="2:6" ht="26.25" thickBot="1" x14ac:dyDescent="0.3">
      <c r="B41" s="307" t="s">
        <v>256</v>
      </c>
      <c r="C41" s="308" t="s">
        <v>240</v>
      </c>
      <c r="D41" s="308" t="s">
        <v>241</v>
      </c>
      <c r="E41" s="308" t="s">
        <v>242</v>
      </c>
      <c r="F41" s="308" t="s">
        <v>243</v>
      </c>
    </row>
    <row r="42" spans="2:6" ht="3" customHeight="1" x14ac:dyDescent="0.25">
      <c r="B42" s="306"/>
      <c r="C42" s="295"/>
      <c r="D42" s="295"/>
      <c r="E42" s="295"/>
      <c r="F42" s="295"/>
    </row>
    <row r="43" spans="2:6" x14ac:dyDescent="0.25">
      <c r="B43" s="322" t="s">
        <v>100</v>
      </c>
      <c r="C43" s="331">
        <v>2.9684004278616283</v>
      </c>
      <c r="D43" s="331">
        <v>2.9684004278616283</v>
      </c>
      <c r="E43" s="331">
        <v>2.9684004278616283</v>
      </c>
      <c r="F43" s="332">
        <v>2.9684004278616283</v>
      </c>
    </row>
    <row r="44" spans="2:6" x14ac:dyDescent="0.25">
      <c r="B44" s="317" t="s">
        <v>101</v>
      </c>
      <c r="C44" s="325">
        <v>2.07788029950314</v>
      </c>
      <c r="D44" s="325">
        <v>2.07788029950314</v>
      </c>
      <c r="E44" s="325">
        <v>2.07788029950314</v>
      </c>
      <c r="F44" s="326">
        <v>2.07788029950314</v>
      </c>
    </row>
    <row r="45" spans="2:6" x14ac:dyDescent="0.25">
      <c r="B45" s="317" t="s">
        <v>102</v>
      </c>
      <c r="C45" s="325">
        <v>1.1873601711446515</v>
      </c>
      <c r="D45" s="325">
        <v>1.1873601711446515</v>
      </c>
      <c r="E45" s="325">
        <v>1.1873601711446515</v>
      </c>
      <c r="F45" s="326">
        <v>1.1873601711446515</v>
      </c>
    </row>
    <row r="46" spans="2:6" x14ac:dyDescent="0.25">
      <c r="B46" s="317" t="s">
        <v>103</v>
      </c>
      <c r="C46" s="325">
        <v>4.7494406845786061</v>
      </c>
      <c r="D46" s="325">
        <v>4.7494406845786061</v>
      </c>
      <c r="E46" s="325">
        <v>4.7494406845786061</v>
      </c>
      <c r="F46" s="326">
        <v>4.7494406845786061</v>
      </c>
    </row>
    <row r="47" spans="2:6" x14ac:dyDescent="0.25">
      <c r="B47" s="317" t="s">
        <v>104</v>
      </c>
      <c r="C47" s="335" t="s">
        <v>244</v>
      </c>
      <c r="D47" s="335" t="s">
        <v>244</v>
      </c>
      <c r="E47" s="335" t="s">
        <v>244</v>
      </c>
      <c r="F47" s="336" t="s">
        <v>244</v>
      </c>
    </row>
    <row r="48" spans="2:6" x14ac:dyDescent="0.25">
      <c r="C48" s="298"/>
      <c r="D48" s="298"/>
      <c r="E48" s="298"/>
      <c r="F48" s="298"/>
    </row>
    <row r="49" spans="2:6" ht="15.75" thickBot="1" x14ac:dyDescent="0.3">
      <c r="C49" s="298"/>
      <c r="D49" s="298"/>
      <c r="E49" s="298"/>
      <c r="F49" s="298"/>
    </row>
    <row r="50" spans="2:6" ht="26.25" thickBot="1" x14ac:dyDescent="0.3">
      <c r="B50" s="307" t="s">
        <v>257</v>
      </c>
      <c r="C50" s="308" t="s">
        <v>240</v>
      </c>
      <c r="D50" s="308" t="s">
        <v>241</v>
      </c>
      <c r="E50" s="308" t="s">
        <v>242</v>
      </c>
      <c r="F50" s="308" t="s">
        <v>243</v>
      </c>
    </row>
    <row r="51" spans="2:6" ht="3" customHeight="1" x14ac:dyDescent="0.25">
      <c r="B51" s="306"/>
      <c r="C51" s="295"/>
      <c r="D51" s="295"/>
      <c r="E51" s="295"/>
      <c r="F51" s="295"/>
    </row>
    <row r="52" spans="2:6" x14ac:dyDescent="0.25">
      <c r="B52" s="315" t="s">
        <v>153</v>
      </c>
      <c r="C52" s="320">
        <v>674.52707393312369</v>
      </c>
      <c r="D52" s="320">
        <v>772.61778707763881</v>
      </c>
      <c r="E52" s="320">
        <v>769.48387255067496</v>
      </c>
      <c r="F52" s="321">
        <v>766.78608581464653</v>
      </c>
    </row>
    <row r="53" spans="2:6" x14ac:dyDescent="0.25">
      <c r="B53" s="316" t="s">
        <v>154</v>
      </c>
      <c r="C53" s="311">
        <v>854.40096031529083</v>
      </c>
      <c r="D53" s="311">
        <v>978.64919696501022</v>
      </c>
      <c r="E53" s="311">
        <v>974.67957189752258</v>
      </c>
      <c r="F53" s="312">
        <v>971.2623753652199</v>
      </c>
    </row>
    <row r="54" spans="2:6" x14ac:dyDescent="0.25">
      <c r="B54" s="316" t="s">
        <v>172</v>
      </c>
      <c r="C54" s="311">
        <v>1034.2748466974574</v>
      </c>
      <c r="D54" s="311">
        <v>1184.6806068523808</v>
      </c>
      <c r="E54" s="311">
        <v>1179.8752712443695</v>
      </c>
      <c r="F54" s="312">
        <v>1175.7386649157925</v>
      </c>
    </row>
    <row r="55" spans="2:6" x14ac:dyDescent="0.25">
      <c r="B55" s="316" t="s">
        <v>155</v>
      </c>
      <c r="C55" s="311">
        <v>1214.148733079624</v>
      </c>
      <c r="D55" s="311">
        <v>1390.7120167397516</v>
      </c>
      <c r="E55" s="311">
        <v>1385.0709705912163</v>
      </c>
      <c r="F55" s="312">
        <v>1380.214954466365</v>
      </c>
    </row>
    <row r="56" spans="2:6" x14ac:dyDescent="0.25">
      <c r="B56" s="316" t="s">
        <v>156</v>
      </c>
      <c r="C56" s="311">
        <v>1394.0226194617903</v>
      </c>
      <c r="D56" s="311">
        <v>1596.7434266271221</v>
      </c>
      <c r="E56" s="311">
        <v>1590.2666699380634</v>
      </c>
      <c r="F56" s="312">
        <v>1584.6912440169378</v>
      </c>
    </row>
    <row r="57" spans="2:6" x14ac:dyDescent="0.25">
      <c r="B57" s="316" t="s">
        <v>157</v>
      </c>
      <c r="C57" s="311">
        <v>1573.8965058439567</v>
      </c>
      <c r="D57" s="311">
        <v>1802.7748365144923</v>
      </c>
      <c r="E57" s="311">
        <v>1795.4623692849098</v>
      </c>
      <c r="F57" s="312">
        <v>1789.1675335675102</v>
      </c>
    </row>
    <row r="58" spans="2:6" x14ac:dyDescent="0.25">
      <c r="B58" s="316" t="s">
        <v>158</v>
      </c>
      <c r="C58" s="311">
        <v>1753.7703922261232</v>
      </c>
      <c r="D58" s="311">
        <v>2008.8062464018628</v>
      </c>
      <c r="E58" s="311">
        <v>2000.6580686317568</v>
      </c>
      <c r="F58" s="312">
        <v>1993.6438231180828</v>
      </c>
    </row>
    <row r="59" spans="2:6" x14ac:dyDescent="0.25">
      <c r="B59" s="316" t="s">
        <v>159</v>
      </c>
      <c r="C59" s="311">
        <v>1933.6442786082896</v>
      </c>
      <c r="D59" s="311">
        <v>2214.8376562892336</v>
      </c>
      <c r="E59" s="311">
        <v>2205.8537679786036</v>
      </c>
      <c r="F59" s="312">
        <v>2198.1201126686551</v>
      </c>
    </row>
    <row r="60" spans="2:6" x14ac:dyDescent="0.25">
      <c r="B60" s="316" t="s">
        <v>160</v>
      </c>
      <c r="C60" s="311">
        <v>2113.5181649904562</v>
      </c>
      <c r="D60" s="311">
        <v>2420.8690661766041</v>
      </c>
      <c r="E60" s="311">
        <v>2411.0494673254502</v>
      </c>
      <c r="F60" s="312">
        <v>2402.5964022192284</v>
      </c>
    </row>
    <row r="61" spans="2:6" x14ac:dyDescent="0.25">
      <c r="B61" s="317" t="s">
        <v>161</v>
      </c>
      <c r="C61" s="313">
        <v>2293.3920513726225</v>
      </c>
      <c r="D61" s="313">
        <v>2626.900476063975</v>
      </c>
      <c r="E61" s="313">
        <v>2616.2451666722977</v>
      </c>
      <c r="F61" s="314">
        <v>2607.0726917698003</v>
      </c>
    </row>
    <row r="62" spans="2:6" x14ac:dyDescent="0.25">
      <c r="B62" s="315" t="s">
        <v>173</v>
      </c>
      <c r="C62" s="309">
        <v>947.2101150045894</v>
      </c>
      <c r="D62" s="309">
        <v>1084.9547946017055</v>
      </c>
      <c r="E62" s="309">
        <v>1080.5539697064332</v>
      </c>
      <c r="F62" s="310">
        <v>1076.7655807992376</v>
      </c>
    </row>
    <row r="63" spans="2:6" x14ac:dyDescent="0.25">
      <c r="B63" s="316" t="s">
        <v>174</v>
      </c>
      <c r="C63" s="311">
        <v>1127.0840013867564</v>
      </c>
      <c r="D63" s="311">
        <v>1290.986204489077</v>
      </c>
      <c r="E63" s="311">
        <v>1285.749669053281</v>
      </c>
      <c r="F63" s="312">
        <v>1281.2418703498111</v>
      </c>
    </row>
    <row r="64" spans="2:6" x14ac:dyDescent="0.25">
      <c r="B64" s="316" t="s">
        <v>175</v>
      </c>
      <c r="C64" s="311">
        <v>1306.957887768923</v>
      </c>
      <c r="D64" s="311">
        <v>1497.0176143764475</v>
      </c>
      <c r="E64" s="311">
        <v>1490.9453684001278</v>
      </c>
      <c r="F64" s="312">
        <v>1485.7181599003839</v>
      </c>
    </row>
    <row r="65" spans="2:6" x14ac:dyDescent="0.25">
      <c r="B65" s="316" t="s">
        <v>176</v>
      </c>
      <c r="C65" s="311">
        <v>1486.8317741510896</v>
      </c>
      <c r="D65" s="311">
        <v>1703.0490242638182</v>
      </c>
      <c r="E65" s="311">
        <v>1696.1410677469746</v>
      </c>
      <c r="F65" s="312">
        <v>1690.1944494509564</v>
      </c>
    </row>
    <row r="66" spans="2:6" x14ac:dyDescent="0.25">
      <c r="B66" s="316" t="s">
        <v>177</v>
      </c>
      <c r="C66" s="311">
        <v>1666.7056605332564</v>
      </c>
      <c r="D66" s="311">
        <v>1909.0804341511889</v>
      </c>
      <c r="E66" s="311">
        <v>1901.3367670938219</v>
      </c>
      <c r="F66" s="312">
        <v>1894.6707390015292</v>
      </c>
    </row>
    <row r="67" spans="2:6" x14ac:dyDescent="0.25">
      <c r="B67" s="316" t="s">
        <v>178</v>
      </c>
      <c r="C67" s="311">
        <v>1846.5795469154223</v>
      </c>
      <c r="D67" s="311">
        <v>2115.111844038559</v>
      </c>
      <c r="E67" s="311">
        <v>2106.532466440668</v>
      </c>
      <c r="F67" s="312">
        <v>2099.1470285521013</v>
      </c>
    </row>
    <row r="68" spans="2:6" x14ac:dyDescent="0.25">
      <c r="B68" s="316" t="s">
        <v>179</v>
      </c>
      <c r="C68" s="311">
        <v>2026.4534332975888</v>
      </c>
      <c r="D68" s="311">
        <v>2321.1432539259295</v>
      </c>
      <c r="E68" s="311">
        <v>2311.7281657875151</v>
      </c>
      <c r="F68" s="312">
        <v>2303.6233181026741</v>
      </c>
    </row>
    <row r="69" spans="2:6" x14ac:dyDescent="0.25">
      <c r="B69" s="316" t="s">
        <v>180</v>
      </c>
      <c r="C69" s="311">
        <v>2206.327319679755</v>
      </c>
      <c r="D69" s="311">
        <v>2527.1746638133</v>
      </c>
      <c r="E69" s="311">
        <v>2516.9238651343617</v>
      </c>
      <c r="F69" s="312">
        <v>2508.0996076532465</v>
      </c>
    </row>
    <row r="70" spans="2:6" x14ac:dyDescent="0.25">
      <c r="B70" s="316" t="s">
        <v>181</v>
      </c>
      <c r="C70" s="311">
        <v>2386.2012060619218</v>
      </c>
      <c r="D70" s="311">
        <v>2733.2060737006709</v>
      </c>
      <c r="E70" s="311">
        <v>2722.1195644812087</v>
      </c>
      <c r="F70" s="312">
        <v>2712.5758972038188</v>
      </c>
    </row>
    <row r="71" spans="2:6" x14ac:dyDescent="0.25">
      <c r="B71" s="317" t="s">
        <v>182</v>
      </c>
      <c r="C71" s="313">
        <v>2566.0750924440881</v>
      </c>
      <c r="D71" s="313">
        <v>2939.2374835880414</v>
      </c>
      <c r="E71" s="313">
        <v>2927.3152638280553</v>
      </c>
      <c r="F71" s="314">
        <v>2917.0521867543916</v>
      </c>
    </row>
    <row r="72" spans="2:6" x14ac:dyDescent="0.25">
      <c r="B72" s="315" t="s">
        <v>163</v>
      </c>
      <c r="C72" s="309">
        <v>1011.7906108996855</v>
      </c>
      <c r="D72" s="309">
        <v>1158.9266806164583</v>
      </c>
      <c r="E72" s="309">
        <v>1154.2258088260123</v>
      </c>
      <c r="F72" s="310">
        <v>1150.1791287219698</v>
      </c>
    </row>
    <row r="73" spans="2:6" x14ac:dyDescent="0.25">
      <c r="B73" s="316" t="s">
        <v>164</v>
      </c>
      <c r="C73" s="311">
        <v>1281.6014404729362</v>
      </c>
      <c r="D73" s="311">
        <v>1467.9737954475154</v>
      </c>
      <c r="E73" s="311">
        <v>1462.0193578462838</v>
      </c>
      <c r="F73" s="312">
        <v>1456.89356304783</v>
      </c>
    </row>
    <row r="74" spans="2:6" x14ac:dyDescent="0.25">
      <c r="B74" s="316" t="s">
        <v>192</v>
      </c>
      <c r="C74" s="311">
        <v>1551.412270046186</v>
      </c>
      <c r="D74" s="311">
        <v>1777.0209102785709</v>
      </c>
      <c r="E74" s="311">
        <v>1769.8129068665539</v>
      </c>
      <c r="F74" s="312">
        <v>1763.6079973736885</v>
      </c>
    </row>
    <row r="75" spans="2:6" x14ac:dyDescent="0.25">
      <c r="B75" s="316" t="s">
        <v>165</v>
      </c>
      <c r="C75" s="311">
        <v>1821.2230996194357</v>
      </c>
      <c r="D75" s="311">
        <v>2086.0680251096269</v>
      </c>
      <c r="E75" s="311">
        <v>2077.6064558868243</v>
      </c>
      <c r="F75" s="312">
        <v>2070.3224316995475</v>
      </c>
    </row>
    <row r="76" spans="2:6" x14ac:dyDescent="0.25">
      <c r="B76" s="316" t="s">
        <v>166</v>
      </c>
      <c r="C76" s="311">
        <v>2091.0339291926853</v>
      </c>
      <c r="D76" s="311">
        <v>2395.1151399406831</v>
      </c>
      <c r="E76" s="311">
        <v>2385.4000049070946</v>
      </c>
      <c r="F76" s="312">
        <v>2377.0368660254067</v>
      </c>
    </row>
    <row r="77" spans="2:6" x14ac:dyDescent="0.25">
      <c r="B77" s="316" t="s">
        <v>167</v>
      </c>
      <c r="C77" s="311">
        <v>2360.8447587659352</v>
      </c>
      <c r="D77" s="311">
        <v>2704.1622547717388</v>
      </c>
      <c r="E77" s="311">
        <v>2693.193553927365</v>
      </c>
      <c r="F77" s="312">
        <v>2683.7513003512654</v>
      </c>
    </row>
    <row r="78" spans="2:6" x14ac:dyDescent="0.25">
      <c r="B78" s="316" t="s">
        <v>168</v>
      </c>
      <c r="C78" s="311">
        <v>2630.6555883391843</v>
      </c>
      <c r="D78" s="311">
        <v>3013.2093696027941</v>
      </c>
      <c r="E78" s="311">
        <v>3000.9871029476349</v>
      </c>
      <c r="F78" s="312">
        <v>2990.4657346771241</v>
      </c>
    </row>
    <row r="79" spans="2:6" x14ac:dyDescent="0.25">
      <c r="B79" s="316" t="s">
        <v>169</v>
      </c>
      <c r="C79" s="311">
        <v>2900.4664179124347</v>
      </c>
      <c r="D79" s="311">
        <v>3322.2564844338503</v>
      </c>
      <c r="E79" s="311">
        <v>3308.7806519679057</v>
      </c>
      <c r="F79" s="312">
        <v>3297.1801690029833</v>
      </c>
    </row>
    <row r="80" spans="2:6" x14ac:dyDescent="0.25">
      <c r="B80" s="316" t="s">
        <v>170</v>
      </c>
      <c r="C80" s="311">
        <v>3170.2772474856843</v>
      </c>
      <c r="D80" s="311">
        <v>3631.3035992649061</v>
      </c>
      <c r="E80" s="311">
        <v>3616.5742009881756</v>
      </c>
      <c r="F80" s="312">
        <v>3603.8946033288421</v>
      </c>
    </row>
    <row r="81" spans="2:6" x14ac:dyDescent="0.25">
      <c r="B81" s="317" t="s">
        <v>171</v>
      </c>
      <c r="C81" s="313">
        <v>3440.0880770589342</v>
      </c>
      <c r="D81" s="313">
        <v>3940.3507140959623</v>
      </c>
      <c r="E81" s="313">
        <v>3924.3677500084464</v>
      </c>
      <c r="F81" s="314">
        <v>3910.6090376547013</v>
      </c>
    </row>
    <row r="82" spans="2:6" x14ac:dyDescent="0.25">
      <c r="B82" s="315" t="s">
        <v>183</v>
      </c>
      <c r="C82" s="309">
        <v>1284.4736519711512</v>
      </c>
      <c r="D82" s="309">
        <v>1471.2636881405247</v>
      </c>
      <c r="E82" s="309">
        <v>1465.2959059817706</v>
      </c>
      <c r="F82" s="310">
        <v>1460.1586237065608</v>
      </c>
    </row>
    <row r="83" spans="2:6" x14ac:dyDescent="0.25">
      <c r="B83" s="316" t="s">
        <v>184</v>
      </c>
      <c r="C83" s="311">
        <v>1554.2844815444018</v>
      </c>
      <c r="D83" s="311">
        <v>1780.3108029715818</v>
      </c>
      <c r="E83" s="311">
        <v>1773.0894550020421</v>
      </c>
      <c r="F83" s="312">
        <v>1766.8730580324209</v>
      </c>
    </row>
    <row r="84" spans="2:6" x14ac:dyDescent="0.25">
      <c r="B84" s="316" t="s">
        <v>193</v>
      </c>
      <c r="C84" s="311">
        <v>1824.0953111176516</v>
      </c>
      <c r="D84" s="311">
        <v>2089.357917802638</v>
      </c>
      <c r="E84" s="311">
        <v>2080.8830040223124</v>
      </c>
      <c r="F84" s="312">
        <v>2073.5874923582801</v>
      </c>
    </row>
    <row r="85" spans="2:6" x14ac:dyDescent="0.25">
      <c r="B85" s="316" t="s">
        <v>185</v>
      </c>
      <c r="C85" s="311">
        <v>2093.9061406909013</v>
      </c>
      <c r="D85" s="311">
        <v>2398.4050326336937</v>
      </c>
      <c r="E85" s="311">
        <v>2388.6765530425828</v>
      </c>
      <c r="F85" s="312">
        <v>2380.3019266841388</v>
      </c>
    </row>
    <row r="86" spans="2:6" x14ac:dyDescent="0.25">
      <c r="B86" s="316" t="s">
        <v>186</v>
      </c>
      <c r="C86" s="311">
        <v>2363.7169702641509</v>
      </c>
      <c r="D86" s="311">
        <v>2707.4521474647495</v>
      </c>
      <c r="E86" s="311">
        <v>2696.4701020628531</v>
      </c>
      <c r="F86" s="312">
        <v>2687.016361009998</v>
      </c>
    </row>
    <row r="87" spans="2:6" x14ac:dyDescent="0.25">
      <c r="B87" s="316" t="s">
        <v>187</v>
      </c>
      <c r="C87" s="311">
        <v>2633.5277998374008</v>
      </c>
      <c r="D87" s="311">
        <v>3016.4992622958052</v>
      </c>
      <c r="E87" s="311">
        <v>3004.263651083123</v>
      </c>
      <c r="F87" s="312">
        <v>2993.7307953358568</v>
      </c>
    </row>
    <row r="88" spans="2:6" x14ac:dyDescent="0.25">
      <c r="B88" s="316" t="s">
        <v>188</v>
      </c>
      <c r="C88" s="311">
        <v>2903.3386294106504</v>
      </c>
      <c r="D88" s="311">
        <v>3325.546377126861</v>
      </c>
      <c r="E88" s="311">
        <v>3312.0572001033934</v>
      </c>
      <c r="F88" s="312">
        <v>3300.4452296617155</v>
      </c>
    </row>
    <row r="89" spans="2:6" x14ac:dyDescent="0.25">
      <c r="B89" s="316" t="s">
        <v>189</v>
      </c>
      <c r="C89" s="311">
        <v>3173.1494589839003</v>
      </c>
      <c r="D89" s="311">
        <v>3634.5934919579172</v>
      </c>
      <c r="E89" s="311">
        <v>3619.8507491236642</v>
      </c>
      <c r="F89" s="312">
        <v>3607.1596639875747</v>
      </c>
    </row>
    <row r="90" spans="2:6" x14ac:dyDescent="0.25">
      <c r="B90" s="316" t="s">
        <v>190</v>
      </c>
      <c r="C90" s="311">
        <v>3442.9602885571494</v>
      </c>
      <c r="D90" s="311">
        <v>3943.6406067889725</v>
      </c>
      <c r="E90" s="311">
        <v>3927.6442981439336</v>
      </c>
      <c r="F90" s="312">
        <v>3913.8740983134326</v>
      </c>
    </row>
    <row r="91" spans="2:6" x14ac:dyDescent="0.25">
      <c r="B91" s="322" t="s">
        <v>191</v>
      </c>
      <c r="C91" s="333">
        <v>3712.7711181303998</v>
      </c>
      <c r="D91" s="333">
        <v>4252.6877216200282</v>
      </c>
      <c r="E91" s="333">
        <v>4235.437847164204</v>
      </c>
      <c r="F91" s="334">
        <v>4220.5885326392927</v>
      </c>
    </row>
    <row r="92" spans="2:6" x14ac:dyDescent="0.25">
      <c r="B92" s="322" t="s">
        <v>152</v>
      </c>
      <c r="C92" s="333">
        <v>272.68304107146571</v>
      </c>
      <c r="D92" s="333">
        <v>312.33700752406668</v>
      </c>
      <c r="E92" s="333">
        <v>311.07009715575833</v>
      </c>
      <c r="F92" s="334">
        <v>309.97949498459116</v>
      </c>
    </row>
    <row r="93" spans="2:6" x14ac:dyDescent="0.25">
      <c r="B93" s="322" t="s">
        <v>162</v>
      </c>
      <c r="C93" s="333">
        <v>190.6874413087173</v>
      </c>
      <c r="D93" s="333">
        <v>218.41748777906764</v>
      </c>
      <c r="E93" s="333">
        <v>217.53153647255832</v>
      </c>
      <c r="F93" s="334">
        <v>216.76887761160225</v>
      </c>
    </row>
    <row r="94" spans="2:6" x14ac:dyDescent="0.25">
      <c r="B94" s="317" t="s">
        <v>200</v>
      </c>
      <c r="C94" s="313">
        <v>500</v>
      </c>
      <c r="D94" s="313">
        <v>500</v>
      </c>
      <c r="E94" s="313">
        <v>500</v>
      </c>
      <c r="F94" s="314">
        <v>500</v>
      </c>
    </row>
    <row r="95" spans="2:6" x14ac:dyDescent="0.25">
      <c r="C95" s="300"/>
      <c r="D95" s="300"/>
      <c r="E95" s="300"/>
      <c r="F95" s="300"/>
    </row>
    <row r="96" spans="2:6" ht="15.75" thickBot="1" x14ac:dyDescent="0.3">
      <c r="C96" s="300"/>
      <c r="D96" s="300"/>
      <c r="E96" s="300"/>
      <c r="F96" s="300"/>
    </row>
    <row r="97" spans="2:6" ht="15.75" thickBot="1" x14ac:dyDescent="0.3">
      <c r="B97" s="346" t="s">
        <v>258</v>
      </c>
      <c r="C97" s="308" t="s">
        <v>240</v>
      </c>
      <c r="D97" s="308" t="s">
        <v>241</v>
      </c>
      <c r="E97" s="308" t="s">
        <v>242</v>
      </c>
      <c r="F97" s="308" t="s">
        <v>243</v>
      </c>
    </row>
    <row r="98" spans="2:6" ht="3" customHeight="1" x14ac:dyDescent="0.25">
      <c r="B98" s="347"/>
      <c r="C98" s="295"/>
      <c r="D98" s="295"/>
      <c r="E98" s="295"/>
      <c r="F98" s="295"/>
    </row>
    <row r="99" spans="2:6" x14ac:dyDescent="0.25">
      <c r="B99" s="348" t="s">
        <v>233</v>
      </c>
      <c r="C99" s="343">
        <v>2.4369994235735701E-2</v>
      </c>
      <c r="D99" s="341">
        <v>3.0406826586646212E-2</v>
      </c>
      <c r="E99" s="341">
        <v>3.0435004386745994E-2</v>
      </c>
      <c r="F99" s="342">
        <v>3.049276564673413E-2</v>
      </c>
    </row>
    <row r="100" spans="2:6" x14ac:dyDescent="0.25">
      <c r="C100" s="297"/>
      <c r="D100" s="297"/>
      <c r="E100" s="297"/>
      <c r="F100" s="297"/>
    </row>
    <row r="101" spans="2:6" ht="15.75" thickBot="1" x14ac:dyDescent="0.3">
      <c r="C101" s="297"/>
      <c r="D101" s="297"/>
      <c r="E101" s="297"/>
      <c r="F101" s="297"/>
    </row>
    <row r="102" spans="2:6" ht="15.75" thickBot="1" x14ac:dyDescent="0.3">
      <c r="B102" s="346" t="s">
        <v>274</v>
      </c>
      <c r="C102" s="308" t="s">
        <v>240</v>
      </c>
      <c r="D102" s="308" t="s">
        <v>241</v>
      </c>
      <c r="E102" s="308" t="s">
        <v>242</v>
      </c>
      <c r="F102" s="308" t="s">
        <v>243</v>
      </c>
    </row>
    <row r="103" spans="2:6" ht="3" customHeight="1" x14ac:dyDescent="0.25">
      <c r="B103" s="347"/>
      <c r="C103" s="295"/>
      <c r="D103" s="295"/>
      <c r="E103" s="295"/>
      <c r="F103" s="295"/>
    </row>
    <row r="104" spans="2:6" x14ac:dyDescent="0.25">
      <c r="B104" s="348" t="s">
        <v>197</v>
      </c>
      <c r="C104" s="337">
        <v>0.53087527555841929</v>
      </c>
      <c r="D104" s="337">
        <v>0.58313198821575529</v>
      </c>
      <c r="E104" s="337">
        <v>0.56180090968085195</v>
      </c>
      <c r="F104" s="338">
        <v>0.5452891478727564</v>
      </c>
    </row>
    <row r="105" spans="2:6" x14ac:dyDescent="0.25">
      <c r="C105" s="300"/>
      <c r="D105" s="300"/>
      <c r="E105" s="300"/>
      <c r="F105" s="300"/>
    </row>
    <row r="106" spans="2:6" ht="15.75" thickBot="1" x14ac:dyDescent="0.3">
      <c r="C106" s="300"/>
      <c r="D106" s="300"/>
      <c r="E106" s="300"/>
      <c r="F106" s="300"/>
    </row>
    <row r="107" spans="2:6" ht="26.25" thickBot="1" x14ac:dyDescent="0.3">
      <c r="B107" s="307" t="s">
        <v>262</v>
      </c>
      <c r="C107" s="308" t="s">
        <v>240</v>
      </c>
      <c r="D107" s="308" t="s">
        <v>241</v>
      </c>
      <c r="E107" s="308" t="s">
        <v>242</v>
      </c>
      <c r="F107" s="308" t="s">
        <v>243</v>
      </c>
    </row>
    <row r="108" spans="2:6" ht="3" customHeight="1" x14ac:dyDescent="0.25">
      <c r="B108" s="306"/>
      <c r="C108" s="295"/>
      <c r="D108" s="295"/>
      <c r="E108" s="295"/>
      <c r="F108" s="295"/>
    </row>
    <row r="109" spans="2:6" x14ac:dyDescent="0.25">
      <c r="B109" s="322" t="s">
        <v>117</v>
      </c>
      <c r="C109" s="331">
        <v>424.91628015517284</v>
      </c>
      <c r="D109" s="331">
        <v>413.79048954088012</v>
      </c>
      <c r="E109" s="331">
        <v>407.82565975463035</v>
      </c>
      <c r="F109" s="332">
        <v>404.85701658439842</v>
      </c>
    </row>
    <row r="110" spans="2:6" x14ac:dyDescent="0.25">
      <c r="B110" s="316" t="s">
        <v>118</v>
      </c>
      <c r="C110" s="339">
        <v>5.7074368110012337</v>
      </c>
      <c r="D110" s="339">
        <v>5.557996203829588</v>
      </c>
      <c r="E110" s="339">
        <v>5.4778771528933277</v>
      </c>
      <c r="F110" s="340">
        <v>5.4380026079539761</v>
      </c>
    </row>
    <row r="111" spans="2:6" x14ac:dyDescent="0.25">
      <c r="B111" s="316" t="s">
        <v>119</v>
      </c>
      <c r="C111" s="339">
        <v>5.7074368110012337</v>
      </c>
      <c r="D111" s="339">
        <v>5.557996203829588</v>
      </c>
      <c r="E111" s="339">
        <v>5.4778771528933277</v>
      </c>
      <c r="F111" s="340">
        <v>5.4380026079539761</v>
      </c>
    </row>
    <row r="112" spans="2:6" x14ac:dyDescent="0.25">
      <c r="B112" s="316" t="s">
        <v>120</v>
      </c>
      <c r="C112" s="339">
        <v>266.34705118005758</v>
      </c>
      <c r="D112" s="339">
        <v>259.37315617871405</v>
      </c>
      <c r="E112" s="339">
        <v>255.6342671350219</v>
      </c>
      <c r="F112" s="340">
        <v>253.77345503785219</v>
      </c>
    </row>
    <row r="113" spans="2:6" x14ac:dyDescent="0.25">
      <c r="B113" s="316" t="s">
        <v>121</v>
      </c>
      <c r="C113" s="339">
        <v>22.354127509754825</v>
      </c>
      <c r="D113" s="339">
        <v>21.768818464999214</v>
      </c>
      <c r="E113" s="339">
        <v>21.455018848832193</v>
      </c>
      <c r="F113" s="340">
        <v>21.298843547819736</v>
      </c>
    </row>
    <row r="114" spans="2:6" x14ac:dyDescent="0.25">
      <c r="B114" s="316" t="s">
        <v>122</v>
      </c>
      <c r="C114" s="339">
        <v>8.085535482251748</v>
      </c>
      <c r="D114" s="339">
        <v>7.8738279554252486</v>
      </c>
      <c r="E114" s="339">
        <v>7.76032596659888</v>
      </c>
      <c r="F114" s="340">
        <v>7.7038370279347985</v>
      </c>
    </row>
    <row r="115" spans="2:6" x14ac:dyDescent="0.25">
      <c r="B115" s="317" t="s">
        <v>123</v>
      </c>
      <c r="C115" s="325">
        <v>19.024789370004111</v>
      </c>
      <c r="D115" s="325">
        <v>18.526654012765292</v>
      </c>
      <c r="E115" s="325">
        <v>18.259590509644422</v>
      </c>
      <c r="F115" s="326">
        <v>18.126675359846587</v>
      </c>
    </row>
    <row r="116" spans="2:6" x14ac:dyDescent="0.25">
      <c r="B116" s="316" t="s">
        <v>124</v>
      </c>
      <c r="C116" s="339">
        <v>83.947280119044478</v>
      </c>
      <c r="D116" s="339">
        <v>81.749247459757356</v>
      </c>
      <c r="E116" s="339">
        <v>80.570824178950446</v>
      </c>
      <c r="F116" s="340">
        <v>79.984333306692164</v>
      </c>
    </row>
    <row r="117" spans="2:6" x14ac:dyDescent="0.25">
      <c r="B117" s="317" t="s">
        <v>261</v>
      </c>
      <c r="C117" s="325">
        <v>6930.8973148286104</v>
      </c>
      <c r="D117" s="325">
        <v>6749.4222433962177</v>
      </c>
      <c r="E117" s="325">
        <v>6652.1286712745959</v>
      </c>
      <c r="F117" s="326">
        <v>6603.7065186337722</v>
      </c>
    </row>
    <row r="118" spans="2:6" x14ac:dyDescent="0.25">
      <c r="B118" s="317" t="s">
        <v>126</v>
      </c>
      <c r="C118" s="325">
        <v>13.4110430435759</v>
      </c>
      <c r="D118" s="325">
        <v>13.059895149765843</v>
      </c>
      <c r="E118" s="325">
        <v>12.871635502520069</v>
      </c>
      <c r="F118" s="326">
        <v>12.777940336680674</v>
      </c>
    </row>
    <row r="119" spans="2:6" x14ac:dyDescent="0.25">
      <c r="B119" s="317" t="s">
        <v>127</v>
      </c>
      <c r="C119" s="325">
        <v>65.805480508150254</v>
      </c>
      <c r="D119" s="325">
        <v>64.082463453733723</v>
      </c>
      <c r="E119" s="325">
        <v>63.158708567029564</v>
      </c>
      <c r="F119" s="326">
        <v>62.698963908145195</v>
      </c>
    </row>
    <row r="120" spans="2:6" x14ac:dyDescent="0.25">
      <c r="B120" s="316" t="s">
        <v>128</v>
      </c>
      <c r="C120" s="339">
        <v>3.4866621230829304</v>
      </c>
      <c r="D120" s="339">
        <v>3.3953691448283907</v>
      </c>
      <c r="E120" s="339">
        <v>3.3464245713732179</v>
      </c>
      <c r="F120" s="340">
        <v>3.3220652888933446</v>
      </c>
    </row>
    <row r="121" spans="2:6" x14ac:dyDescent="0.25">
      <c r="B121" s="318" t="s">
        <v>129</v>
      </c>
      <c r="C121" s="339">
        <v>104.59986369248792</v>
      </c>
      <c r="D121" s="339">
        <v>101.86107434485173</v>
      </c>
      <c r="E121" s="339">
        <v>100.39273714119653</v>
      </c>
      <c r="F121" s="340">
        <v>99.661958666800345</v>
      </c>
    </row>
    <row r="122" spans="2:6" x14ac:dyDescent="0.25">
      <c r="B122" s="318" t="s">
        <v>131</v>
      </c>
      <c r="C122" s="339">
        <v>331.23290169287833</v>
      </c>
      <c r="D122" s="339">
        <v>322.56006875869707</v>
      </c>
      <c r="E122" s="339">
        <v>317.91033428045557</v>
      </c>
      <c r="F122" s="340">
        <v>315.59620244486769</v>
      </c>
    </row>
    <row r="123" spans="2:6" x14ac:dyDescent="0.25">
      <c r="B123" s="319" t="s">
        <v>132</v>
      </c>
      <c r="C123" s="325">
        <v>1015.4903433479034</v>
      </c>
      <c r="D123" s="325">
        <v>988.90126343126883</v>
      </c>
      <c r="E123" s="325">
        <v>974.64615641244961</v>
      </c>
      <c r="F123" s="326">
        <v>967.55151539018652</v>
      </c>
    </row>
    <row r="124" spans="2:6" x14ac:dyDescent="0.25">
      <c r="C124" s="301"/>
      <c r="D124" s="301"/>
      <c r="E124" s="301"/>
      <c r="F124" s="301"/>
    </row>
    <row r="125" spans="2:6" ht="15.75" thickBot="1" x14ac:dyDescent="0.3">
      <c r="C125" s="301"/>
      <c r="D125" s="301"/>
      <c r="E125" s="301"/>
      <c r="F125" s="301"/>
    </row>
    <row r="126" spans="2:6" ht="26.25" thickBot="1" x14ac:dyDescent="0.3">
      <c r="B126" s="307" t="s">
        <v>259</v>
      </c>
      <c r="C126" s="308" t="s">
        <v>240</v>
      </c>
      <c r="D126" s="308" t="s">
        <v>241</v>
      </c>
      <c r="E126" s="308" t="s">
        <v>242</v>
      </c>
      <c r="F126" s="308" t="s">
        <v>243</v>
      </c>
    </row>
    <row r="127" spans="2:6" ht="3" customHeight="1" x14ac:dyDescent="0.25">
      <c r="B127" s="306"/>
      <c r="C127" s="295"/>
      <c r="D127" s="295"/>
      <c r="E127" s="295"/>
      <c r="F127" s="295"/>
    </row>
    <row r="128" spans="2:6" x14ac:dyDescent="0.25">
      <c r="B128" s="322" t="s">
        <v>275</v>
      </c>
      <c r="C128" s="341">
        <v>4.2588830682395032E-3</v>
      </c>
      <c r="D128" s="341">
        <v>4.9346562540879702E-3</v>
      </c>
      <c r="E128" s="341">
        <v>4.994903690808225E-3</v>
      </c>
      <c r="F128" s="342">
        <v>5.1175017542194915E-3</v>
      </c>
    </row>
    <row r="129" spans="2:6" x14ac:dyDescent="0.25">
      <c r="B129" s="317" t="s">
        <v>276</v>
      </c>
      <c r="C129" s="329">
        <v>1.1940933320743566E-2</v>
      </c>
      <c r="D129" s="329">
        <v>1.3835646658224003E-2</v>
      </c>
      <c r="E129" s="329">
        <v>1.4004566680937766E-2</v>
      </c>
      <c r="F129" s="330">
        <v>1.4348303589650637E-2</v>
      </c>
    </row>
    <row r="130" spans="2:6" x14ac:dyDescent="0.25">
      <c r="C130" s="302"/>
      <c r="D130" s="302"/>
      <c r="E130" s="302"/>
      <c r="F130" s="302"/>
    </row>
    <row r="131" spans="2:6" ht="15.75" thickBot="1" x14ac:dyDescent="0.3">
      <c r="C131" s="302"/>
      <c r="D131" s="302"/>
      <c r="E131" s="302"/>
      <c r="F131" s="302"/>
    </row>
    <row r="132" spans="2:6" ht="15.75" thickBot="1" x14ac:dyDescent="0.3">
      <c r="B132" s="346" t="s">
        <v>260</v>
      </c>
      <c r="C132" s="308" t="s">
        <v>240</v>
      </c>
      <c r="D132" s="308" t="s">
        <v>241</v>
      </c>
      <c r="E132" s="308" t="s">
        <v>242</v>
      </c>
      <c r="F132" s="308" t="s">
        <v>243</v>
      </c>
    </row>
    <row r="133" spans="2:6" ht="3" customHeight="1" x14ac:dyDescent="0.25">
      <c r="B133" s="347"/>
      <c r="C133" s="295"/>
      <c r="D133" s="295"/>
      <c r="E133" s="295"/>
      <c r="F133" s="295"/>
    </row>
    <row r="134" spans="2:6" x14ac:dyDescent="0.25">
      <c r="B134" s="348" t="s">
        <v>234</v>
      </c>
      <c r="C134" s="323">
        <v>368829.7240224487</v>
      </c>
      <c r="D134" s="323">
        <v>490207.68303662434</v>
      </c>
      <c r="E134" s="323">
        <v>500930.31941701256</v>
      </c>
      <c r="F134" s="324">
        <v>512105.7300208087</v>
      </c>
    </row>
    <row r="135" spans="2:6" x14ac:dyDescent="0.25">
      <c r="C135" s="299"/>
      <c r="D135" s="299"/>
      <c r="E135" s="299"/>
      <c r="F135" s="299"/>
    </row>
    <row r="136" spans="2:6" ht="15.75" thickBot="1" x14ac:dyDescent="0.3">
      <c r="C136" s="299"/>
      <c r="D136" s="299"/>
      <c r="E136" s="299"/>
      <c r="F136" s="299"/>
    </row>
    <row r="137" spans="2:6" ht="15.75" thickBot="1" x14ac:dyDescent="0.3">
      <c r="B137" s="346" t="s">
        <v>263</v>
      </c>
      <c r="C137" s="308" t="s">
        <v>240</v>
      </c>
      <c r="D137" s="308" t="s">
        <v>241</v>
      </c>
      <c r="E137" s="308" t="s">
        <v>242</v>
      </c>
      <c r="F137" s="308" t="s">
        <v>243</v>
      </c>
    </row>
    <row r="138" spans="2:6" ht="3" customHeight="1" x14ac:dyDescent="0.25">
      <c r="B138" s="347"/>
      <c r="C138" s="295"/>
      <c r="D138" s="295"/>
      <c r="E138" s="295"/>
      <c r="F138" s="295"/>
    </row>
    <row r="139" spans="2:6" x14ac:dyDescent="0.25">
      <c r="B139" s="348" t="s">
        <v>235</v>
      </c>
      <c r="C139" s="323">
        <v>10344.529032204369</v>
      </c>
      <c r="D139" s="323">
        <v>12092.48214478234</v>
      </c>
      <c r="E139" s="323">
        <v>12385.263923556464</v>
      </c>
      <c r="F139" s="324">
        <v>12684.35557513843</v>
      </c>
    </row>
    <row r="140" spans="2:6" x14ac:dyDescent="0.25">
      <c r="C140" s="299"/>
      <c r="D140" s="299"/>
      <c r="E140" s="299"/>
      <c r="F140" s="299"/>
    </row>
    <row r="141" spans="2:6" ht="15.75" thickBot="1" x14ac:dyDescent="0.3">
      <c r="C141" s="299"/>
      <c r="D141" s="299"/>
      <c r="E141" s="299"/>
      <c r="F141" s="299"/>
    </row>
    <row r="142" spans="2:6" ht="15.75" thickBot="1" x14ac:dyDescent="0.3">
      <c r="B142" s="346" t="s">
        <v>264</v>
      </c>
      <c r="C142" s="308" t="s">
        <v>240</v>
      </c>
      <c r="D142" s="308" t="s">
        <v>241</v>
      </c>
      <c r="E142" s="308" t="s">
        <v>242</v>
      </c>
      <c r="F142" s="308" t="s">
        <v>243</v>
      </c>
    </row>
    <row r="143" spans="2:6" ht="3" customHeight="1" x14ac:dyDescent="0.25">
      <c r="B143" s="347"/>
      <c r="C143" s="295"/>
      <c r="D143" s="295"/>
      <c r="E143" s="295"/>
      <c r="F143" s="295"/>
    </row>
    <row r="144" spans="2:6" x14ac:dyDescent="0.25">
      <c r="B144" s="348" t="s">
        <v>232</v>
      </c>
      <c r="C144" s="331">
        <v>86.799110130211304</v>
      </c>
      <c r="D144" s="331">
        <v>98.527097630197233</v>
      </c>
      <c r="E144" s="331">
        <v>81.628490355971493</v>
      </c>
      <c r="F144" s="332">
        <v>83.276414246731463</v>
      </c>
    </row>
    <row r="145" spans="2:6" x14ac:dyDescent="0.25">
      <c r="C145" s="299"/>
      <c r="D145" s="299"/>
      <c r="E145" s="299"/>
      <c r="F145" s="299"/>
    </row>
    <row r="146" spans="2:6" ht="15.75" thickBot="1" x14ac:dyDescent="0.3">
      <c r="C146" s="299"/>
      <c r="D146" s="299"/>
      <c r="E146" s="299"/>
      <c r="F146" s="299"/>
    </row>
    <row r="147" spans="2:6" ht="15.75" thickBot="1" x14ac:dyDescent="0.3">
      <c r="B147" s="346" t="s">
        <v>265</v>
      </c>
      <c r="C147" s="308" t="s">
        <v>240</v>
      </c>
      <c r="D147" s="308" t="s">
        <v>241</v>
      </c>
      <c r="E147" s="308" t="s">
        <v>242</v>
      </c>
      <c r="F147" s="308" t="s">
        <v>243</v>
      </c>
    </row>
    <row r="148" spans="2:6" ht="3" customHeight="1" x14ac:dyDescent="0.25">
      <c r="B148" s="347"/>
      <c r="C148" s="295"/>
      <c r="D148" s="295"/>
      <c r="E148" s="295"/>
      <c r="F148" s="295"/>
    </row>
    <row r="149" spans="2:6" x14ac:dyDescent="0.25">
      <c r="B149" s="348" t="s">
        <v>236</v>
      </c>
      <c r="C149" s="331">
        <v>489.67735499742031</v>
      </c>
      <c r="D149" s="331">
        <v>476.39119162209334</v>
      </c>
      <c r="E149" s="331">
        <v>468.24294225172554</v>
      </c>
      <c r="F149" s="332">
        <v>463.08311578161846</v>
      </c>
    </row>
    <row r="150" spans="2:6" x14ac:dyDescent="0.25">
      <c r="C150" s="299"/>
      <c r="D150" s="299"/>
      <c r="E150" s="299"/>
      <c r="F150" s="299"/>
    </row>
    <row r="151" spans="2:6" ht="15.75" thickBot="1" x14ac:dyDescent="0.3">
      <c r="C151" s="299"/>
      <c r="D151" s="299"/>
      <c r="E151" s="299"/>
      <c r="F151" s="299"/>
    </row>
    <row r="152" spans="2:6" ht="15.75" thickBot="1" x14ac:dyDescent="0.3">
      <c r="B152" s="346" t="s">
        <v>266</v>
      </c>
      <c r="C152" s="308" t="s">
        <v>240</v>
      </c>
      <c r="D152" s="308" t="s">
        <v>241</v>
      </c>
      <c r="E152" s="308" t="s">
        <v>242</v>
      </c>
      <c r="F152" s="308" t="s">
        <v>243</v>
      </c>
    </row>
    <row r="153" spans="2:6" ht="3" customHeight="1" x14ac:dyDescent="0.25">
      <c r="B153" s="347"/>
      <c r="C153" s="295"/>
      <c r="D153" s="295"/>
      <c r="E153" s="295"/>
      <c r="F153" s="295"/>
    </row>
    <row r="154" spans="2:6" x14ac:dyDescent="0.25">
      <c r="B154" s="348" t="s">
        <v>245</v>
      </c>
      <c r="C154" s="323">
        <v>10984.500786122448</v>
      </c>
      <c r="D154" s="323">
        <v>10947.73781344792</v>
      </c>
      <c r="E154" s="323">
        <v>10589.960676887551</v>
      </c>
      <c r="F154" s="324">
        <v>10714.333775930201</v>
      </c>
    </row>
    <row r="155" spans="2:6" x14ac:dyDescent="0.25">
      <c r="C155" s="299"/>
      <c r="D155" s="299"/>
      <c r="E155" s="299"/>
      <c r="F155" s="299"/>
    </row>
    <row r="156" spans="2:6" ht="15.75" thickBot="1" x14ac:dyDescent="0.3">
      <c r="C156" s="299"/>
      <c r="D156" s="299"/>
      <c r="E156" s="299"/>
      <c r="F156" s="299"/>
    </row>
    <row r="157" spans="2:6" ht="26.25" thickBot="1" x14ac:dyDescent="0.3">
      <c r="B157" s="307" t="s">
        <v>270</v>
      </c>
      <c r="C157" s="308" t="s">
        <v>240</v>
      </c>
      <c r="D157" s="308" t="s">
        <v>241</v>
      </c>
      <c r="E157" s="308" t="s">
        <v>242</v>
      </c>
      <c r="F157" s="308" t="s">
        <v>243</v>
      </c>
    </row>
    <row r="158" spans="2:6" ht="3" customHeight="1" x14ac:dyDescent="0.25">
      <c r="B158" s="306"/>
      <c r="C158" s="295"/>
      <c r="D158" s="295"/>
      <c r="E158" s="295"/>
      <c r="F158" s="295"/>
    </row>
    <row r="159" spans="2:6" x14ac:dyDescent="0.25">
      <c r="B159" s="322" t="s">
        <v>269</v>
      </c>
      <c r="C159" s="331">
        <v>270.03398354049557</v>
      </c>
      <c r="D159" s="331">
        <v>275.19897822653002</v>
      </c>
      <c r="E159" s="331">
        <v>277.73681424772747</v>
      </c>
      <c r="F159" s="332">
        <v>280.28293476074458</v>
      </c>
    </row>
    <row r="160" spans="2:6" x14ac:dyDescent="0.25">
      <c r="B160" s="317" t="s">
        <v>267</v>
      </c>
      <c r="C160" s="325">
        <v>1026.129137453883</v>
      </c>
      <c r="D160" s="325">
        <v>1045.7561172608141</v>
      </c>
      <c r="E160" s="325">
        <v>1055.3998941413643</v>
      </c>
      <c r="F160" s="326">
        <v>1065.0751520908293</v>
      </c>
    </row>
    <row r="161" spans="2:7" x14ac:dyDescent="0.25">
      <c r="B161" s="317" t="s">
        <v>268</v>
      </c>
      <c r="C161" s="325">
        <v>97.212234074578404</v>
      </c>
      <c r="D161" s="325">
        <v>99.071632161550809</v>
      </c>
      <c r="E161" s="325">
        <v>99.985253129181885</v>
      </c>
      <c r="F161" s="326">
        <v>100.90185651386804</v>
      </c>
    </row>
    <row r="162" spans="2:7" x14ac:dyDescent="0.25">
      <c r="C162" s="296"/>
      <c r="D162" s="296"/>
      <c r="E162" s="296"/>
      <c r="F162" s="296"/>
    </row>
    <row r="163" spans="2:7" ht="15.75" thickBot="1" x14ac:dyDescent="0.3">
      <c r="C163" s="296"/>
      <c r="D163" s="296"/>
      <c r="E163" s="296"/>
      <c r="F163" s="296"/>
    </row>
    <row r="164" spans="2:7" ht="26.25" thickBot="1" x14ac:dyDescent="0.3">
      <c r="B164" s="307" t="s">
        <v>271</v>
      </c>
      <c r="C164" s="308" t="s">
        <v>240</v>
      </c>
      <c r="D164" s="308" t="s">
        <v>241</v>
      </c>
      <c r="E164" s="308" t="s">
        <v>242</v>
      </c>
      <c r="F164" s="308" t="s">
        <v>243</v>
      </c>
    </row>
    <row r="165" spans="2:7" ht="3" customHeight="1" x14ac:dyDescent="0.25">
      <c r="B165" s="306"/>
      <c r="C165" s="295"/>
      <c r="D165" s="295"/>
      <c r="E165" s="295"/>
      <c r="F165" s="295"/>
    </row>
    <row r="166" spans="2:7" x14ac:dyDescent="0.25">
      <c r="B166" s="322" t="s">
        <v>36</v>
      </c>
      <c r="C166" s="331">
        <v>1.4369246091789194</v>
      </c>
      <c r="D166" s="331">
        <v>1.4061939702894171</v>
      </c>
      <c r="E166" s="331">
        <v>1.3963957508590521</v>
      </c>
      <c r="F166" s="332">
        <v>1.3874207518846369</v>
      </c>
    </row>
    <row r="167" spans="2:7" x14ac:dyDescent="0.25">
      <c r="B167" s="317" t="s">
        <v>38</v>
      </c>
      <c r="C167" s="325">
        <v>0.22975317189974517</v>
      </c>
      <c r="D167" s="325">
        <v>0.22483957955518702</v>
      </c>
      <c r="E167" s="325">
        <v>0.22327291977448879</v>
      </c>
      <c r="F167" s="326">
        <v>0.22183788660086454</v>
      </c>
    </row>
    <row r="168" spans="2:7" x14ac:dyDescent="0.25">
      <c r="B168" s="317" t="s">
        <v>40</v>
      </c>
      <c r="C168" s="325">
        <v>0.31450574533509623</v>
      </c>
      <c r="D168" s="325">
        <v>0.3077796008826818</v>
      </c>
      <c r="E168" s="325">
        <v>0.30563502329996178</v>
      </c>
      <c r="F168" s="326">
        <v>0.30367062744801582</v>
      </c>
    </row>
    <row r="169" spans="2:7" x14ac:dyDescent="0.25">
      <c r="C169" s="296"/>
      <c r="D169" s="296"/>
      <c r="E169" s="296"/>
      <c r="F169" s="296"/>
    </row>
    <row r="170" spans="2:7" ht="15.75" thickBot="1" x14ac:dyDescent="0.3">
      <c r="C170" s="296"/>
      <c r="D170" s="296"/>
      <c r="E170" s="296"/>
      <c r="F170" s="296"/>
    </row>
    <row r="171" spans="2:7" ht="26.25" thickBot="1" x14ac:dyDescent="0.3">
      <c r="B171" s="307" t="s">
        <v>272</v>
      </c>
      <c r="C171" s="308" t="s">
        <v>240</v>
      </c>
      <c r="D171" s="308" t="s">
        <v>241</v>
      </c>
      <c r="E171" s="308" t="s">
        <v>242</v>
      </c>
      <c r="F171" s="308" t="s">
        <v>243</v>
      </c>
    </row>
    <row r="172" spans="2:7" ht="3" customHeight="1" x14ac:dyDescent="0.25">
      <c r="B172" s="306"/>
      <c r="C172" s="295"/>
      <c r="D172" s="295"/>
      <c r="E172" s="295"/>
      <c r="F172" s="295"/>
    </row>
    <row r="173" spans="2:7" x14ac:dyDescent="0.25">
      <c r="B173" s="322" t="s">
        <v>53</v>
      </c>
      <c r="C173" s="331">
        <v>7.649094397360752E-2</v>
      </c>
      <c r="D173" s="331">
        <v>7.4517453524221525E-2</v>
      </c>
      <c r="E173" s="331">
        <v>7.3496496460368502E-2</v>
      </c>
      <c r="F173" s="332">
        <v>7.3076694262374342E-2</v>
      </c>
      <c r="G173"/>
    </row>
    <row r="174" spans="2:7" x14ac:dyDescent="0.25">
      <c r="B174" s="317" t="s">
        <v>55</v>
      </c>
      <c r="C174" s="325">
        <v>1.2230312493279728E-2</v>
      </c>
      <c r="D174" s="325">
        <v>1.1914766578369569E-2</v>
      </c>
      <c r="E174" s="325">
        <v>1.1751523411473208E-2</v>
      </c>
      <c r="F174" s="326">
        <v>1.1684400275058444E-2</v>
      </c>
    </row>
    <row r="175" spans="2:7" x14ac:dyDescent="0.25">
      <c r="B175" s="317" t="s">
        <v>57</v>
      </c>
      <c r="C175" s="325">
        <v>1.6741895289517639E-2</v>
      </c>
      <c r="D175" s="325">
        <v>1.6309949117303008E-2</v>
      </c>
      <c r="E175" s="325">
        <v>1.6086487941768052E-2</v>
      </c>
      <c r="F175" s="326">
        <v>1.5994604065376714E-2</v>
      </c>
    </row>
    <row r="176" spans="2:7" x14ac:dyDescent="0.25">
      <c r="C176" s="296"/>
      <c r="D176" s="296"/>
      <c r="E176" s="296"/>
      <c r="F176" s="296"/>
    </row>
    <row r="177" spans="2:6" ht="15.75" thickBot="1" x14ac:dyDescent="0.3">
      <c r="C177" s="296"/>
      <c r="D177" s="296"/>
      <c r="E177" s="296"/>
      <c r="F177" s="296"/>
    </row>
    <row r="178" spans="2:6" ht="26.25" thickBot="1" x14ac:dyDescent="0.3">
      <c r="B178" s="307" t="s">
        <v>273</v>
      </c>
      <c r="C178" s="308" t="s">
        <v>240</v>
      </c>
      <c r="D178" s="308" t="s">
        <v>241</v>
      </c>
      <c r="E178" s="308" t="s">
        <v>242</v>
      </c>
      <c r="F178" s="308" t="s">
        <v>243</v>
      </c>
    </row>
    <row r="179" spans="2:6" ht="3" customHeight="1" x14ac:dyDescent="0.25">
      <c r="B179" s="306"/>
      <c r="C179" s="295"/>
      <c r="D179" s="295"/>
      <c r="E179" s="295"/>
      <c r="F179" s="295"/>
    </row>
    <row r="180" spans="2:6" x14ac:dyDescent="0.25">
      <c r="B180" s="322" t="s">
        <v>60</v>
      </c>
      <c r="C180" s="331">
        <v>0.31033950648324959</v>
      </c>
      <c r="D180" s="331">
        <v>0.30330217207041027</v>
      </c>
      <c r="E180" s="331">
        <v>0.30059905178533536</v>
      </c>
      <c r="F180" s="332">
        <v>0.29872360905852169</v>
      </c>
    </row>
    <row r="181" spans="2:6" x14ac:dyDescent="0.25">
      <c r="B181" s="317" t="s">
        <v>61</v>
      </c>
      <c r="C181" s="325">
        <v>1.0849664636107308</v>
      </c>
      <c r="D181" s="325">
        <v>1.0603634992067887</v>
      </c>
      <c r="E181" s="325">
        <v>1.0509132204148732</v>
      </c>
      <c r="F181" s="326">
        <v>1.0443565545038083</v>
      </c>
    </row>
    <row r="182" spans="2:6" x14ac:dyDescent="0.25">
      <c r="B182" s="317" t="s">
        <v>62</v>
      </c>
      <c r="C182" s="325">
        <v>4.1859179102819413</v>
      </c>
      <c r="D182" s="325">
        <v>4.090997013831597</v>
      </c>
      <c r="E182" s="325">
        <v>4.0545368166006259</v>
      </c>
      <c r="F182" s="326">
        <v>4.0292404906869894</v>
      </c>
    </row>
    <row r="183" spans="2:6" x14ac:dyDescent="0.25">
      <c r="B183" s="317" t="s">
        <v>237</v>
      </c>
      <c r="C183" s="325">
        <v>0.11566459296751033</v>
      </c>
      <c r="D183" s="325">
        <v>0.11304175441994294</v>
      </c>
      <c r="E183" s="325">
        <v>0.11203429226645045</v>
      </c>
      <c r="F183" s="326">
        <v>0.11133530836301857</v>
      </c>
    </row>
    <row r="184" spans="2:6" x14ac:dyDescent="0.25">
      <c r="B184" s="317" t="s">
        <v>238</v>
      </c>
      <c r="C184" s="325">
        <v>0.40564061477338131</v>
      </c>
      <c r="D184" s="325">
        <v>0.39644220916289846</v>
      </c>
      <c r="E184" s="325">
        <v>0.39290899682177693</v>
      </c>
      <c r="F184" s="326">
        <v>0.39045763073791034</v>
      </c>
    </row>
    <row r="185" spans="2:6" x14ac:dyDescent="0.25">
      <c r="B185" s="317" t="s">
        <v>239</v>
      </c>
      <c r="C185" s="325">
        <v>1.563915623222675</v>
      </c>
      <c r="D185" s="325">
        <v>1.5284518907485241</v>
      </c>
      <c r="E185" s="325">
        <v>1.5148298672646821</v>
      </c>
      <c r="F185" s="326">
        <v>1.5053788173027864</v>
      </c>
    </row>
    <row r="186" spans="2:6" x14ac:dyDescent="0.25">
      <c r="B186" s="317" t="s">
        <v>63</v>
      </c>
      <c r="C186" s="325">
        <v>0.17594050761255095</v>
      </c>
      <c r="D186" s="325">
        <v>0.17195083770920896</v>
      </c>
      <c r="E186" s="325">
        <v>0.17041836006727673</v>
      </c>
      <c r="F186" s="326">
        <v>0.16935511694656349</v>
      </c>
    </row>
    <row r="187" spans="2:6" x14ac:dyDescent="0.25">
      <c r="B187" s="317" t="s">
        <v>64</v>
      </c>
      <c r="C187" s="325">
        <v>0.61660631603102345</v>
      </c>
      <c r="D187" s="325">
        <v>0.60262400067532962</v>
      </c>
      <c r="E187" s="325">
        <v>0.59725323412466902</v>
      </c>
      <c r="F187" s="326">
        <v>0.59352696078031741</v>
      </c>
    </row>
    <row r="188" spans="2:6" x14ac:dyDescent="0.25">
      <c r="B188" s="317" t="s">
        <v>65</v>
      </c>
      <c r="C188" s="325">
        <v>0.61660631603102345</v>
      </c>
      <c r="D188" s="325">
        <v>0.60262400067532962</v>
      </c>
      <c r="E188" s="325">
        <v>0.59725323412466902</v>
      </c>
      <c r="F188" s="326">
        <v>0.59352696078031741</v>
      </c>
    </row>
    <row r="189" spans="2:6" x14ac:dyDescent="0.25">
      <c r="C189" s="303"/>
      <c r="D189" s="303"/>
      <c r="E189" s="303"/>
      <c r="F189" s="303"/>
    </row>
    <row r="190" spans="2:6" ht="15.75" thickBot="1" x14ac:dyDescent="0.3">
      <c r="C190" s="303"/>
      <c r="D190" s="303"/>
      <c r="E190" s="303"/>
      <c r="F190" s="303"/>
    </row>
    <row r="191" spans="2:6" ht="26.25" thickBot="1" x14ac:dyDescent="0.3">
      <c r="B191" s="344" t="s">
        <v>277</v>
      </c>
      <c r="C191" s="308" t="s">
        <v>240</v>
      </c>
      <c r="D191" s="308" t="s">
        <v>241</v>
      </c>
      <c r="E191" s="308" t="s">
        <v>242</v>
      </c>
      <c r="F191" s="308" t="s">
        <v>243</v>
      </c>
    </row>
    <row r="192" spans="2:6" ht="3" customHeight="1" x14ac:dyDescent="0.25">
      <c r="B192" s="306"/>
      <c r="C192" s="295"/>
      <c r="D192" s="295"/>
      <c r="E192" s="295"/>
      <c r="F192" s="295"/>
    </row>
    <row r="193" spans="2:6" x14ac:dyDescent="0.25">
      <c r="B193" s="322" t="s">
        <v>70</v>
      </c>
      <c r="C193" s="331">
        <v>11.352519406298864</v>
      </c>
      <c r="D193" s="331">
        <v>11.688710085523075</v>
      </c>
      <c r="E193" s="331">
        <v>11.528130796732604</v>
      </c>
      <c r="F193" s="332">
        <v>14.497341447552083</v>
      </c>
    </row>
    <row r="194" spans="2:6" x14ac:dyDescent="0.25">
      <c r="B194" s="317" t="s">
        <v>72</v>
      </c>
      <c r="C194" s="325">
        <v>5.676259703149432</v>
      </c>
      <c r="D194" s="325">
        <v>5.8443550427615376</v>
      </c>
      <c r="E194" s="325">
        <v>5.7640653983663022</v>
      </c>
      <c r="F194" s="326">
        <v>7.2424805694431855</v>
      </c>
    </row>
    <row r="195" spans="2:6" x14ac:dyDescent="0.25">
      <c r="B195" s="317" t="s">
        <v>228</v>
      </c>
      <c r="C195" s="325">
        <v>3.2850533135791133</v>
      </c>
      <c r="D195" s="325">
        <v>3.3317176518485798</v>
      </c>
      <c r="E195" s="325">
        <v>3.4303823077078586</v>
      </c>
      <c r="F195" s="326">
        <v>3.3832557773019594</v>
      </c>
    </row>
    <row r="196" spans="2:6" x14ac:dyDescent="0.25">
      <c r="B196" s="317" t="s">
        <v>229</v>
      </c>
      <c r="C196" s="325">
        <v>1.6425266567895567</v>
      </c>
      <c r="D196" s="325">
        <v>1.6658588259242899</v>
      </c>
      <c r="E196" s="325">
        <v>1.7151911538539293</v>
      </c>
      <c r="F196" s="326">
        <v>1.6916278886509797</v>
      </c>
    </row>
    <row r="197" spans="2:6" x14ac:dyDescent="0.25">
      <c r="B197" s="317" t="s">
        <v>71</v>
      </c>
      <c r="C197" s="325">
        <v>0.97334912994936695</v>
      </c>
      <c r="D197" s="325">
        <v>0.98717560054772735</v>
      </c>
      <c r="E197" s="325">
        <v>1.0164095726541806</v>
      </c>
      <c r="F197" s="326">
        <v>1.0024461562376177</v>
      </c>
    </row>
    <row r="198" spans="2:6" x14ac:dyDescent="0.25">
      <c r="B198" s="317" t="s">
        <v>73</v>
      </c>
      <c r="C198" s="325">
        <v>0.48667456497468348</v>
      </c>
      <c r="D198" s="325">
        <v>0.49358780027386367</v>
      </c>
      <c r="E198" s="325">
        <v>0.50820478632709032</v>
      </c>
      <c r="F198" s="326">
        <v>0.50122307811880884</v>
      </c>
    </row>
    <row r="199" spans="2:6" x14ac:dyDescent="0.25">
      <c r="B199" s="345" t="s">
        <v>278</v>
      </c>
    </row>
  </sheetData>
  <mergeCells count="12">
    <mergeCell ref="B152:B154"/>
    <mergeCell ref="B2:B4"/>
    <mergeCell ref="B21:B23"/>
    <mergeCell ref="B26:B28"/>
    <mergeCell ref="B31:B33"/>
    <mergeCell ref="B36:B38"/>
    <mergeCell ref="B97:B99"/>
    <mergeCell ref="B102:B104"/>
    <mergeCell ref="B132:B134"/>
    <mergeCell ref="B137:B139"/>
    <mergeCell ref="B142:B144"/>
    <mergeCell ref="B147:B149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&amp;L&amp;"Times New Roman,Grassetto"&amp;14&amp;UListino Tariffario RFI per Servizi Extra-PMdA</oddHeader>
    <oddFooter>&amp;L&amp;"-,Corsivo"&amp;9&amp;G&amp;C&amp;"-,Corsivo"&amp;9Proposta Tariffaria 2025-2029
30 Settembre 2024&amp;R&amp;10&amp;P di &amp;N</oddFooter>
  </headerFooter>
  <rowBreaks count="3" manualBreakCount="3">
    <brk id="47" max="6" man="1"/>
    <brk id="104" max="6" man="1"/>
    <brk id="154" max="6" man="1"/>
  </rowBreaks>
  <colBreaks count="1" manualBreakCount="1">
    <brk id="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0528-F55D-484A-A523-02CCADBEA6D0}">
  <dimension ref="A1:BL324"/>
  <sheetViews>
    <sheetView workbookViewId="0"/>
  </sheetViews>
  <sheetFormatPr defaultRowHeight="14.25" customHeight="1" outlineLevelRow="1" x14ac:dyDescent="0.25"/>
  <cols>
    <col min="2" max="2" width="45.28515625" customWidth="1"/>
    <col min="3" max="3" width="11" hidden="1" customWidth="1"/>
    <col min="4" max="4" width="10.42578125" hidden="1" customWidth="1"/>
    <col min="5" max="5" width="12.5703125" hidden="1" customWidth="1"/>
    <col min="6" max="8" width="11.7109375" hidden="1" customWidth="1"/>
    <col min="9" max="9" width="15.5703125" customWidth="1"/>
    <col min="10" max="10" width="14" customWidth="1"/>
    <col min="11" max="11" width="13.5703125" customWidth="1"/>
    <col min="12" max="12" width="12.5703125" customWidth="1"/>
    <col min="13" max="13" width="12.7109375" customWidth="1"/>
    <col min="14" max="15" width="13.42578125" customWidth="1"/>
    <col min="16" max="16" width="22.7109375" customWidth="1"/>
    <col min="17" max="17" width="8.7109375" customWidth="1"/>
    <col min="18" max="25" width="9.5703125" customWidth="1"/>
    <col min="26" max="27" width="8.7109375" customWidth="1"/>
    <col min="28" max="30" width="11.42578125" customWidth="1"/>
    <col min="31" max="31" width="25.28515625" customWidth="1"/>
    <col min="32" max="32" width="8.7109375" customWidth="1"/>
    <col min="33" max="36" width="11.28515625" customWidth="1"/>
    <col min="37" max="38" width="8.7109375" customWidth="1"/>
    <col min="39" max="44" width="10.5703125" customWidth="1"/>
    <col min="45" max="45" width="11.28515625" customWidth="1"/>
    <col min="46" max="46" width="8.7109375" customWidth="1"/>
    <col min="47" max="49" width="9.28515625" customWidth="1"/>
    <col min="50" max="50" width="10.42578125" customWidth="1"/>
    <col min="51" max="53" width="10.28515625" bestFit="1" customWidth="1"/>
  </cols>
  <sheetData>
    <row r="1" spans="1:64" ht="23.25" customHeight="1" x14ac:dyDescent="0.25">
      <c r="C1" s="69" t="s">
        <v>32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R1" s="69" t="s">
        <v>33</v>
      </c>
      <c r="S1" s="68"/>
      <c r="T1" s="68"/>
      <c r="U1" s="68"/>
      <c r="V1" s="68"/>
      <c r="W1" s="68"/>
      <c r="X1" s="68"/>
      <c r="Y1" s="68"/>
      <c r="AB1" s="69" t="s">
        <v>34</v>
      </c>
      <c r="AC1" s="68"/>
      <c r="AD1" s="68"/>
      <c r="AE1" s="68"/>
      <c r="AF1" s="68"/>
      <c r="AG1" s="68"/>
      <c r="AH1" s="68"/>
      <c r="AI1" s="68"/>
      <c r="AJ1" s="68"/>
      <c r="AM1" s="69" t="s">
        <v>35</v>
      </c>
      <c r="AN1" s="68"/>
      <c r="AO1" s="68"/>
      <c r="AP1" s="68"/>
      <c r="AQ1" s="68"/>
      <c r="AR1" s="68"/>
      <c r="AS1" s="68"/>
      <c r="AU1" s="69" t="s">
        <v>33</v>
      </c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64" ht="14.25" customHeight="1" thickBot="1" x14ac:dyDescent="0.3"/>
    <row r="3" spans="1:64" s="3" customFormat="1" ht="13.5" customHeight="1" thickBot="1" x14ac:dyDescent="0.3">
      <c r="A3" s="1"/>
      <c r="B3" s="73" t="s">
        <v>42</v>
      </c>
      <c r="C3" s="359" t="s">
        <v>8</v>
      </c>
      <c r="D3" s="351"/>
      <c r="E3" s="351"/>
      <c r="F3" s="351"/>
      <c r="G3" s="352"/>
      <c r="H3" s="370" t="s">
        <v>9</v>
      </c>
      <c r="I3" s="371"/>
      <c r="J3" s="372"/>
      <c r="K3" s="357" t="s">
        <v>10</v>
      </c>
      <c r="L3" s="357"/>
      <c r="M3" s="357"/>
      <c r="N3" s="357"/>
      <c r="O3" s="358"/>
      <c r="P3" s="63"/>
    </row>
    <row r="4" spans="1:64" s="80" customFormat="1" ht="15.75" thickBot="1" x14ac:dyDescent="0.3">
      <c r="A4" s="74"/>
      <c r="B4" s="75"/>
      <c r="C4" s="76">
        <v>2017</v>
      </c>
      <c r="D4" s="77">
        <v>2018</v>
      </c>
      <c r="E4" s="77">
        <v>2019</v>
      </c>
      <c r="F4" s="77">
        <v>2020</v>
      </c>
      <c r="G4" s="77">
        <v>2021</v>
      </c>
      <c r="H4" s="76">
        <v>2022</v>
      </c>
      <c r="I4" s="77">
        <v>2023</v>
      </c>
      <c r="J4" s="78">
        <v>2024</v>
      </c>
      <c r="K4" s="77">
        <v>2025</v>
      </c>
      <c r="L4" s="77">
        <v>2026</v>
      </c>
      <c r="M4" s="77">
        <v>2027</v>
      </c>
      <c r="N4" s="77">
        <v>2028</v>
      </c>
      <c r="O4" s="78">
        <v>2029</v>
      </c>
      <c r="P4" s="79"/>
    </row>
    <row r="5" spans="1:64" s="3" customFormat="1" ht="12.75" x14ac:dyDescent="0.25">
      <c r="A5" s="1"/>
      <c r="B5" s="81" t="s">
        <v>43</v>
      </c>
      <c r="C5" s="20">
        <v>45.883423559000008</v>
      </c>
      <c r="D5" s="20">
        <v>46.239418091000019</v>
      </c>
      <c r="E5" s="20">
        <v>47.53861606000001</v>
      </c>
      <c r="F5" s="20">
        <v>45.761609520999997</v>
      </c>
      <c r="G5" s="20">
        <v>52.007748822000011</v>
      </c>
      <c r="H5" s="83">
        <v>52.001118140000003</v>
      </c>
      <c r="I5" s="84">
        <v>51.729600007000002</v>
      </c>
      <c r="J5" s="82">
        <v>52.402391734215094</v>
      </c>
      <c r="K5" s="84">
        <v>51.646508834187308</v>
      </c>
      <c r="L5" s="84">
        <v>52.165912563277878</v>
      </c>
      <c r="M5" s="84">
        <v>54.590375928981075</v>
      </c>
      <c r="N5" s="84">
        <v>56.246128989163452</v>
      </c>
      <c r="O5" s="85">
        <v>58.015663357212127</v>
      </c>
      <c r="P5" s="63"/>
    </row>
    <row r="6" spans="1:64" s="3" customFormat="1" ht="12.75" x14ac:dyDescent="0.25">
      <c r="A6" s="1"/>
      <c r="B6" s="81" t="s">
        <v>44</v>
      </c>
      <c r="C6" s="20">
        <v>105.82169564399999</v>
      </c>
      <c r="D6" s="20">
        <v>113.51431630600014</v>
      </c>
      <c r="E6" s="20">
        <v>117.94718370600019</v>
      </c>
      <c r="F6" s="20">
        <v>75.606401246999937</v>
      </c>
      <c r="G6" s="20">
        <v>91.512820884999982</v>
      </c>
      <c r="H6" s="83">
        <v>116.40458085800009</v>
      </c>
      <c r="I6" s="84">
        <v>122.26925151400015</v>
      </c>
      <c r="J6" s="82">
        <v>126.28965716499954</v>
      </c>
      <c r="K6" s="84">
        <v>129.70890383226529</v>
      </c>
      <c r="L6" s="84">
        <v>134.61575999204041</v>
      </c>
      <c r="M6" s="84">
        <v>140.90263034097401</v>
      </c>
      <c r="N6" s="84">
        <v>147.0346676752238</v>
      </c>
      <c r="O6" s="85">
        <v>148.66966767522379</v>
      </c>
      <c r="P6" s="63"/>
    </row>
    <row r="7" spans="1:64" s="3" customFormat="1" ht="13.5" thickBot="1" x14ac:dyDescent="0.3">
      <c r="A7" s="1"/>
      <c r="B7" s="81" t="s">
        <v>45</v>
      </c>
      <c r="C7" s="20">
        <v>197.62797164900002</v>
      </c>
      <c r="D7" s="20">
        <v>199.53815981899962</v>
      </c>
      <c r="E7" s="20">
        <v>201.05002444499976</v>
      </c>
      <c r="F7" s="20">
        <v>175.38288250199997</v>
      </c>
      <c r="G7" s="20">
        <v>201.00716614499984</v>
      </c>
      <c r="H7" s="83">
        <v>200.3160383159998</v>
      </c>
      <c r="I7" s="84">
        <v>202.07905494799977</v>
      </c>
      <c r="J7" s="82">
        <v>203.15741379602915</v>
      </c>
      <c r="K7" s="84">
        <v>211.9816703364603</v>
      </c>
      <c r="L7" s="84">
        <v>217.05836593657838</v>
      </c>
      <c r="M7" s="84">
        <v>223.25283310376918</v>
      </c>
      <c r="N7" s="84">
        <v>225.73733040515458</v>
      </c>
      <c r="O7" s="85">
        <v>229.69803594623238</v>
      </c>
      <c r="P7" s="63"/>
    </row>
    <row r="8" spans="1:64" s="3" customFormat="1" ht="13.5" thickBot="1" x14ac:dyDescent="0.3">
      <c r="A8" s="1"/>
      <c r="B8" s="86" t="s">
        <v>46</v>
      </c>
      <c r="C8" s="87">
        <v>349.333090852</v>
      </c>
      <c r="D8" s="87">
        <v>359.29189421599978</v>
      </c>
      <c r="E8" s="87">
        <v>366.53582421099998</v>
      </c>
      <c r="F8" s="87">
        <v>296.75089326999989</v>
      </c>
      <c r="G8" s="87">
        <v>344.52773585199986</v>
      </c>
      <c r="H8" s="89">
        <v>368.72173731399994</v>
      </c>
      <c r="I8" s="87">
        <v>376.07790646899991</v>
      </c>
      <c r="J8" s="88">
        <v>381.8494626952438</v>
      </c>
      <c r="K8" s="87">
        <v>393.33708300291289</v>
      </c>
      <c r="L8" s="87">
        <v>403.84003849189668</v>
      </c>
      <c r="M8" s="87">
        <v>418.74583937372427</v>
      </c>
      <c r="N8" s="87">
        <v>429.01812706954183</v>
      </c>
      <c r="O8" s="88">
        <v>436.38336697866828</v>
      </c>
      <c r="P8" s="63"/>
    </row>
    <row r="9" spans="1:64" s="3" customFormat="1" ht="12.75" x14ac:dyDescent="0.25">
      <c r="A9" s="1"/>
      <c r="B9" s="90"/>
      <c r="C9" s="91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P9" s="63"/>
    </row>
    <row r="10" spans="1:64" s="3" customFormat="1" ht="12.75" x14ac:dyDescent="0.25">
      <c r="A10" s="1"/>
      <c r="B10" s="93" t="s">
        <v>47</v>
      </c>
      <c r="C10" s="91"/>
      <c r="D10" s="91"/>
      <c r="E10" s="92"/>
      <c r="F10" s="92"/>
      <c r="G10" s="92"/>
      <c r="H10" s="178">
        <f>(H8-G8)/G8</f>
        <v>7.0223668356248645E-2</v>
      </c>
      <c r="I10" s="178">
        <f>(I8-H8)/H8</f>
        <v>1.9950462396350479E-2</v>
      </c>
      <c r="J10" s="178">
        <f>(J8-I8)/I8</f>
        <v>1.5346703773250337E-2</v>
      </c>
      <c r="K10" s="178">
        <f t="shared" ref="K10:O10" si="0">(K8-J8)/J8</f>
        <v>3.0084159937230091E-2</v>
      </c>
      <c r="L10" s="178">
        <f t="shared" si="0"/>
        <v>2.6702174655894334E-2</v>
      </c>
      <c r="M10" s="178">
        <f t="shared" si="0"/>
        <v>3.6910161106095185E-2</v>
      </c>
      <c r="N10" s="178">
        <f t="shared" si="0"/>
        <v>2.4531080025011802E-2</v>
      </c>
      <c r="O10" s="178">
        <f t="shared" si="0"/>
        <v>1.7167665989862878E-2</v>
      </c>
      <c r="P10" s="63"/>
    </row>
    <row r="11" spans="1:64" s="3" customFormat="1" ht="12.75" x14ac:dyDescent="0.25">
      <c r="A11" s="1"/>
      <c r="B11" s="93" t="s">
        <v>48</v>
      </c>
      <c r="C11" s="91"/>
      <c r="D11" s="91"/>
      <c r="E11" s="92"/>
      <c r="F11" s="92"/>
      <c r="G11" s="92"/>
      <c r="H11" s="178">
        <f>(H5-G5)/G5</f>
        <v>-1.2749411674598508E-4</v>
      </c>
      <c r="I11" s="178">
        <f>(I5-H5)/H5</f>
        <v>-5.2213902837436313E-3</v>
      </c>
      <c r="J11" s="178">
        <f>(J5-I5)/I5</f>
        <v>1.3005933297842054E-2</v>
      </c>
      <c r="K11" s="178">
        <f t="shared" ref="K11:O11" si="1">(K5-J5)/J5</f>
        <v>-1.4424587790985249E-2</v>
      </c>
      <c r="L11" s="178">
        <f t="shared" si="1"/>
        <v>1.0056899116998039E-2</v>
      </c>
      <c r="M11" s="178">
        <f t="shared" si="1"/>
        <v>4.6476007924950873E-2</v>
      </c>
      <c r="N11" s="178">
        <f t="shared" si="1"/>
        <v>3.0330493828003971E-2</v>
      </c>
      <c r="O11" s="178">
        <f t="shared" si="1"/>
        <v>3.1460553816771965E-2</v>
      </c>
      <c r="P11" s="63"/>
    </row>
    <row r="12" spans="1:64" s="3" customFormat="1" ht="12.75" x14ac:dyDescent="0.25">
      <c r="A12" s="1"/>
      <c r="B12" s="93" t="s">
        <v>49</v>
      </c>
      <c r="C12" s="91"/>
      <c r="D12" s="91"/>
      <c r="E12" s="92"/>
      <c r="F12" s="92"/>
      <c r="G12" s="92"/>
      <c r="H12" s="178">
        <f>(SUM(H6:H7)-SUM(G6:G7))/SUM(G6:G7)</f>
        <v>8.2731550721415081E-2</v>
      </c>
      <c r="I12" s="178">
        <f>(SUM(I6:I7)-SUM(H6:H7))/SUM(H6:H7)</f>
        <v>2.4083330311404534E-2</v>
      </c>
      <c r="J12" s="178">
        <f>(SUM(J6:J7)-SUM(I6:I7))/SUM(I6:I7)</f>
        <v>1.5720028122379281E-2</v>
      </c>
      <c r="K12" s="178">
        <f t="shared" ref="K12:O12" si="2">(SUM(K6:K7)-SUM(J6:J7))/SUM(J6:J7)</f>
        <v>3.71637943903445E-2</v>
      </c>
      <c r="L12" s="178">
        <f t="shared" si="2"/>
        <v>2.9218107008604111E-2</v>
      </c>
      <c r="M12" s="178">
        <f t="shared" si="2"/>
        <v>3.5491202212180467E-2</v>
      </c>
      <c r="N12" s="178">
        <f t="shared" si="2"/>
        <v>2.3661692602732657E-2</v>
      </c>
      <c r="O12" s="178">
        <f t="shared" si="2"/>
        <v>1.5011067274080029E-2</v>
      </c>
      <c r="P12" s="63"/>
    </row>
    <row r="13" spans="1:64" s="3" customFormat="1" ht="12.75" x14ac:dyDescent="0.25">
      <c r="A13" s="1"/>
      <c r="B13" s="93" t="s">
        <v>66</v>
      </c>
      <c r="C13" s="91"/>
      <c r="D13" s="91"/>
      <c r="E13" s="92"/>
      <c r="F13" s="92"/>
      <c r="G13" s="92"/>
      <c r="H13" s="178">
        <f t="shared" ref="H13:J14" si="3">(H6-G6)/G6</f>
        <v>0.27200297982596838</v>
      </c>
      <c r="I13" s="178">
        <f t="shared" si="3"/>
        <v>5.0381785774859383E-2</v>
      </c>
      <c r="J13" s="178">
        <f t="shared" si="3"/>
        <v>3.2881575712754296E-2</v>
      </c>
      <c r="K13" s="178">
        <f t="shared" ref="K13:O13" si="4">(K6-J6)/J6</f>
        <v>2.7074637337865685E-2</v>
      </c>
      <c r="L13" s="178">
        <f t="shared" si="4"/>
        <v>3.7829755820930226E-2</v>
      </c>
      <c r="M13" s="178">
        <f t="shared" si="4"/>
        <v>4.6702335219184855E-2</v>
      </c>
      <c r="N13" s="178">
        <f t="shared" si="4"/>
        <v>4.3519679649774511E-2</v>
      </c>
      <c r="O13" s="178">
        <f t="shared" si="4"/>
        <v>1.1119826540577804E-2</v>
      </c>
      <c r="P13" s="63"/>
    </row>
    <row r="14" spans="1:64" s="3" customFormat="1" ht="12.75" x14ac:dyDescent="0.25">
      <c r="A14" s="1"/>
      <c r="B14" s="93" t="s">
        <v>67</v>
      </c>
      <c r="C14" s="91"/>
      <c r="D14" s="91"/>
      <c r="E14" s="92"/>
      <c r="F14" s="92"/>
      <c r="G14" s="92"/>
      <c r="H14" s="178">
        <f t="shared" si="3"/>
        <v>-3.4383243257182271E-3</v>
      </c>
      <c r="I14" s="178">
        <f t="shared" si="3"/>
        <v>8.8011756163966781E-3</v>
      </c>
      <c r="J14" s="178">
        <f t="shared" si="3"/>
        <v>5.3363217098717705E-3</v>
      </c>
      <c r="K14" s="178">
        <f t="shared" ref="K14:O14" si="5">(K7-J7)/J7</f>
        <v>4.3435562481075586E-2</v>
      </c>
      <c r="L14" s="178">
        <f t="shared" si="5"/>
        <v>2.3948747984013349E-2</v>
      </c>
      <c r="M14" s="178">
        <f t="shared" si="5"/>
        <v>2.8538255784164229E-2</v>
      </c>
      <c r="N14" s="178">
        <f t="shared" si="5"/>
        <v>1.1128626082118271E-2</v>
      </c>
      <c r="O14" s="178">
        <f t="shared" si="5"/>
        <v>1.7545638260048103E-2</v>
      </c>
      <c r="P14" s="63"/>
    </row>
    <row r="18" spans="1:45" ht="14.25" customHeight="1" thickBot="1" x14ac:dyDescent="0.3"/>
    <row r="19" spans="1:45" s="3" customFormat="1" ht="14.25" customHeight="1" thickBot="1" x14ac:dyDescent="0.3">
      <c r="A19" s="1"/>
      <c r="B19" s="2" t="s">
        <v>31</v>
      </c>
      <c r="C19" s="351" t="s">
        <v>8</v>
      </c>
      <c r="D19" s="351"/>
      <c r="E19" s="351"/>
      <c r="F19" s="351"/>
      <c r="G19" s="351"/>
      <c r="H19" s="353" t="s">
        <v>9</v>
      </c>
      <c r="I19" s="354"/>
      <c r="J19" s="355"/>
      <c r="K19" s="356" t="s">
        <v>10</v>
      </c>
      <c r="L19" s="357"/>
      <c r="M19" s="357"/>
      <c r="N19" s="357"/>
      <c r="O19" s="358"/>
      <c r="R19" s="359" t="s">
        <v>8</v>
      </c>
      <c r="S19" s="351"/>
      <c r="T19" s="351"/>
      <c r="U19" s="351"/>
      <c r="V19" s="351"/>
      <c r="W19" s="353" t="s">
        <v>9</v>
      </c>
      <c r="X19" s="354"/>
      <c r="Y19" s="354"/>
      <c r="Z19" s="355"/>
      <c r="AM19" s="360" t="s">
        <v>11</v>
      </c>
      <c r="AN19" s="360"/>
      <c r="AO19" s="360"/>
      <c r="AP19" s="360"/>
      <c r="AQ19" s="360"/>
      <c r="AR19" s="360"/>
      <c r="AS19" s="360"/>
    </row>
    <row r="20" spans="1:45" s="3" customFormat="1" ht="14.25" customHeight="1" thickBot="1" x14ac:dyDescent="0.3">
      <c r="A20" s="1"/>
      <c r="B20" s="4"/>
      <c r="C20" s="5">
        <v>2017</v>
      </c>
      <c r="D20" s="5">
        <v>2018</v>
      </c>
      <c r="E20" s="5">
        <v>2019</v>
      </c>
      <c r="F20" s="5">
        <v>2020</v>
      </c>
      <c r="G20" s="5">
        <v>2021</v>
      </c>
      <c r="H20" s="6">
        <v>2022</v>
      </c>
      <c r="I20" s="5">
        <v>2023</v>
      </c>
      <c r="J20" s="7">
        <v>2024</v>
      </c>
      <c r="K20" s="6">
        <v>2025</v>
      </c>
      <c r="L20" s="5">
        <v>2026</v>
      </c>
      <c r="M20" s="5">
        <v>2027</v>
      </c>
      <c r="N20" s="5">
        <v>2028</v>
      </c>
      <c r="O20" s="7">
        <v>2029</v>
      </c>
      <c r="R20" s="6">
        <v>2017</v>
      </c>
      <c r="S20" s="5">
        <v>2018</v>
      </c>
      <c r="T20" s="5">
        <v>2019</v>
      </c>
      <c r="U20" s="5">
        <v>2020</v>
      </c>
      <c r="V20" s="5">
        <v>2021</v>
      </c>
      <c r="W20" s="6">
        <v>2022</v>
      </c>
      <c r="X20" s="5">
        <v>2023</v>
      </c>
      <c r="Y20" s="5">
        <v>2024</v>
      </c>
      <c r="Z20" s="7">
        <v>2025</v>
      </c>
      <c r="AM20" s="5">
        <v>2023</v>
      </c>
      <c r="AN20" s="5">
        <v>2024</v>
      </c>
      <c r="AO20" s="5">
        <v>2025</v>
      </c>
      <c r="AP20" s="5">
        <v>2026</v>
      </c>
      <c r="AQ20" s="5">
        <v>2027</v>
      </c>
      <c r="AR20" s="5">
        <v>2028</v>
      </c>
      <c r="AS20" s="5">
        <v>2029</v>
      </c>
    </row>
    <row r="21" spans="1:45" s="3" customFormat="1" ht="14.25" customHeight="1" outlineLevel="1" x14ac:dyDescent="0.25">
      <c r="A21" s="1"/>
      <c r="B21" s="8" t="s">
        <v>12</v>
      </c>
      <c r="C21" s="9" t="s">
        <v>13</v>
      </c>
      <c r="D21" s="10">
        <v>752.3</v>
      </c>
      <c r="E21" s="10">
        <v>752.3</v>
      </c>
      <c r="F21" s="10">
        <v>752.3</v>
      </c>
      <c r="G21" s="10">
        <v>1314.5999999999997</v>
      </c>
      <c r="H21" s="11">
        <v>1314.5999999999997</v>
      </c>
      <c r="I21" s="10">
        <v>1314.5999999999997</v>
      </c>
      <c r="J21" s="12">
        <v>1314.5999999999997</v>
      </c>
      <c r="K21" s="13">
        <f>J21</f>
        <v>1314.5999999999997</v>
      </c>
      <c r="L21" s="10">
        <f t="shared" ref="L21:O21" si="6">K21</f>
        <v>1314.5999999999997</v>
      </c>
      <c r="M21" s="10">
        <f t="shared" si="6"/>
        <v>1314.5999999999997</v>
      </c>
      <c r="N21" s="10">
        <f t="shared" si="6"/>
        <v>1314.5999999999997</v>
      </c>
      <c r="O21" s="12">
        <f t="shared" si="6"/>
        <v>1314.5999999999997</v>
      </c>
      <c r="P21" s="3" t="s">
        <v>216</v>
      </c>
      <c r="R21" s="190">
        <v>448.11361696964701</v>
      </c>
      <c r="S21" s="218">
        <v>454.92043381165757</v>
      </c>
      <c r="T21" s="218">
        <v>461.84815615396707</v>
      </c>
      <c r="U21" s="218">
        <v>474.89396830068978</v>
      </c>
      <c r="V21" s="218">
        <v>481.20060493104256</v>
      </c>
      <c r="W21" s="219">
        <f>V21*(1+$W$1)</f>
        <v>481.20060493104256</v>
      </c>
      <c r="X21" s="218">
        <v>494.28</v>
      </c>
      <c r="Y21" s="218">
        <v>501.2</v>
      </c>
      <c r="Z21" s="220">
        <v>511.72573926271144</v>
      </c>
      <c r="AA21" s="214"/>
      <c r="AL21" s="3" t="s">
        <v>14</v>
      </c>
      <c r="AM21" s="14" t="e">
        <f>#REF!</f>
        <v>#REF!</v>
      </c>
      <c r="AN21" s="14" t="e">
        <f>#REF!</f>
        <v>#REF!</v>
      </c>
      <c r="AO21" s="14" t="e">
        <f>#REF!</f>
        <v>#REF!</v>
      </c>
      <c r="AP21" s="14" t="e">
        <f>#REF!</f>
        <v>#REF!</v>
      </c>
      <c r="AQ21" s="14" t="e">
        <f>#REF!</f>
        <v>#REF!</v>
      </c>
      <c r="AR21" s="14" t="e">
        <f>#REF!</f>
        <v>#REF!</v>
      </c>
      <c r="AS21" s="14" t="e">
        <f>#REF!</f>
        <v>#REF!</v>
      </c>
    </row>
    <row r="22" spans="1:45" s="3" customFormat="1" ht="14.25" customHeight="1" outlineLevel="1" x14ac:dyDescent="0.25">
      <c r="A22" s="1"/>
      <c r="B22" s="15" t="s">
        <v>15</v>
      </c>
      <c r="C22" s="16" t="s">
        <v>13</v>
      </c>
      <c r="D22" s="374">
        <v>12366.720000000001</v>
      </c>
      <c r="E22" s="374">
        <v>12366.720000000001</v>
      </c>
      <c r="F22" s="374">
        <v>12366.720000000001</v>
      </c>
      <c r="G22" s="374">
        <v>15074.190000000002</v>
      </c>
      <c r="H22" s="17">
        <v>1882.21</v>
      </c>
      <c r="I22" s="290">
        <v>1997.05</v>
      </c>
      <c r="J22" s="18">
        <v>1997.0499999999997</v>
      </c>
      <c r="K22" s="17">
        <f t="shared" ref="K22:K25" si="7">J22</f>
        <v>1997.0499999999997</v>
      </c>
      <c r="L22" s="19">
        <f t="shared" ref="L22:O22" si="8">K22</f>
        <v>1997.0499999999997</v>
      </c>
      <c r="M22" s="19">
        <f t="shared" si="8"/>
        <v>1997.0499999999997</v>
      </c>
      <c r="N22" s="19">
        <f t="shared" si="8"/>
        <v>1997.0499999999997</v>
      </c>
      <c r="O22" s="18">
        <f t="shared" si="8"/>
        <v>1997.0499999999997</v>
      </c>
      <c r="R22" s="140" t="s">
        <v>13</v>
      </c>
      <c r="S22" s="380">
        <v>154.32015802899497</v>
      </c>
      <c r="T22" s="380">
        <v>156.6702111969492</v>
      </c>
      <c r="U22" s="380">
        <v>161.09567033764</v>
      </c>
      <c r="V22" s="380">
        <v>163.2350360136835</v>
      </c>
      <c r="W22" s="381">
        <f>V22*(1+$W$1)</f>
        <v>163.2350360136835</v>
      </c>
      <c r="X22" s="380">
        <v>167.67</v>
      </c>
      <c r="Y22" s="380">
        <v>170.02</v>
      </c>
      <c r="Z22" s="382">
        <v>173.5899095339829</v>
      </c>
      <c r="AA22" s="214"/>
    </row>
    <row r="23" spans="1:45" s="3" customFormat="1" ht="14.25" customHeight="1" outlineLevel="1" x14ac:dyDescent="0.25">
      <c r="A23" s="1"/>
      <c r="B23" s="15" t="s">
        <v>16</v>
      </c>
      <c r="C23" s="16" t="s">
        <v>13</v>
      </c>
      <c r="D23" s="374"/>
      <c r="E23" s="374"/>
      <c r="F23" s="374"/>
      <c r="G23" s="374"/>
      <c r="H23" s="17">
        <v>13342.439999999999</v>
      </c>
      <c r="I23" s="290">
        <v>13173.970000000001</v>
      </c>
      <c r="J23" s="18">
        <v>13456.52</v>
      </c>
      <c r="K23" s="17">
        <f t="shared" si="7"/>
        <v>13456.52</v>
      </c>
      <c r="L23" s="19">
        <f t="shared" ref="L23:O23" si="9">K23</f>
        <v>13456.52</v>
      </c>
      <c r="M23" s="19">
        <f t="shared" si="9"/>
        <v>13456.52</v>
      </c>
      <c r="N23" s="19">
        <f t="shared" si="9"/>
        <v>13456.52</v>
      </c>
      <c r="O23" s="18">
        <f t="shared" si="9"/>
        <v>13456.52</v>
      </c>
      <c r="R23" s="140">
        <v>152.01111896928012</v>
      </c>
      <c r="S23" s="380"/>
      <c r="T23" s="380"/>
      <c r="U23" s="380"/>
      <c r="V23" s="380"/>
      <c r="W23" s="381"/>
      <c r="X23" s="380"/>
      <c r="Y23" s="380"/>
      <c r="Z23" s="382"/>
      <c r="AA23" s="214"/>
    </row>
    <row r="24" spans="1:45" s="3" customFormat="1" ht="14.25" customHeight="1" outlineLevel="1" x14ac:dyDescent="0.25">
      <c r="A24" s="1"/>
      <c r="B24" s="15" t="s">
        <v>17</v>
      </c>
      <c r="C24" s="16" t="s">
        <v>13</v>
      </c>
      <c r="D24" s="21">
        <v>29035.4</v>
      </c>
      <c r="E24" s="21">
        <v>29035.4</v>
      </c>
      <c r="F24" s="21">
        <v>29035.4</v>
      </c>
      <c r="G24" s="21">
        <v>11965.590000000006</v>
      </c>
      <c r="H24" s="17">
        <v>11127.159999999998</v>
      </c>
      <c r="I24" s="290">
        <v>10844.54</v>
      </c>
      <c r="J24" s="18">
        <v>10826.439999999999</v>
      </c>
      <c r="K24" s="17">
        <f t="shared" si="7"/>
        <v>10826.439999999999</v>
      </c>
      <c r="L24" s="19">
        <f t="shared" ref="L24:O24" si="10">K24</f>
        <v>10826.439999999999</v>
      </c>
      <c r="M24" s="19">
        <f t="shared" si="10"/>
        <v>10826.439999999999</v>
      </c>
      <c r="N24" s="19">
        <f t="shared" si="10"/>
        <v>10826.439999999999</v>
      </c>
      <c r="O24" s="18">
        <f t="shared" si="10"/>
        <v>10826.439999999999</v>
      </c>
      <c r="R24" s="140">
        <v>104.19753258725135</v>
      </c>
      <c r="S24" s="224">
        <v>105.78028636408852</v>
      </c>
      <c r="T24" s="224">
        <v>107.3911536691254</v>
      </c>
      <c r="U24" s="224">
        <v>110.4246286290648</v>
      </c>
      <c r="V24" s="224">
        <v>111.89107809840026</v>
      </c>
      <c r="W24" s="225">
        <f>V24*(1+$W$1)</f>
        <v>111.89107809840026</v>
      </c>
      <c r="X24" s="224">
        <v>114.93</v>
      </c>
      <c r="Y24" s="224">
        <v>116.54</v>
      </c>
      <c r="Z24" s="226">
        <v>118.98892908709236</v>
      </c>
      <c r="AA24" s="214"/>
      <c r="AB24" s="23"/>
    </row>
    <row r="25" spans="1:45" s="3" customFormat="1" ht="14.25" customHeight="1" outlineLevel="1" x14ac:dyDescent="0.25">
      <c r="A25" s="1"/>
      <c r="B25" s="24" t="s">
        <v>18</v>
      </c>
      <c r="C25" s="25" t="s">
        <v>13</v>
      </c>
      <c r="D25" s="14">
        <v>3787</v>
      </c>
      <c r="E25" s="14">
        <v>3787</v>
      </c>
      <c r="F25" s="14">
        <v>3787</v>
      </c>
      <c r="G25" s="14">
        <v>1887.6399999999999</v>
      </c>
      <c r="H25" s="26">
        <v>2190.15</v>
      </c>
      <c r="I25" s="28">
        <v>1876.5099999999998</v>
      </c>
      <c r="J25" s="27">
        <v>1850.15</v>
      </c>
      <c r="K25" s="26">
        <f t="shared" si="7"/>
        <v>1850.15</v>
      </c>
      <c r="L25" s="28">
        <f t="shared" ref="L25:O25" si="11">K25</f>
        <v>1850.15</v>
      </c>
      <c r="M25" s="28">
        <f t="shared" si="11"/>
        <v>1850.15</v>
      </c>
      <c r="N25" s="28">
        <f t="shared" si="11"/>
        <v>1850.15</v>
      </c>
      <c r="O25" s="27">
        <f t="shared" si="11"/>
        <v>1850.15</v>
      </c>
      <c r="R25" s="188">
        <v>60.443590331998628</v>
      </c>
      <c r="S25" s="227">
        <v>61.36172455752321</v>
      </c>
      <c r="T25" s="227">
        <v>62.296167063475345</v>
      </c>
      <c r="U25" s="227">
        <v>64.055845178764869</v>
      </c>
      <c r="V25" s="227">
        <v>64.906512836301459</v>
      </c>
      <c r="W25" s="228">
        <f>V25*(1+$W$1)</f>
        <v>64.906512836301459</v>
      </c>
      <c r="X25" s="227">
        <v>66.67</v>
      </c>
      <c r="Y25" s="227">
        <v>67.599999999999994</v>
      </c>
      <c r="Z25" s="229">
        <v>69.023880942295918</v>
      </c>
      <c r="AA25" s="214"/>
    </row>
    <row r="26" spans="1:45" s="3" customFormat="1" ht="14.25" customHeight="1" thickBot="1" x14ac:dyDescent="0.3">
      <c r="A26" s="1"/>
      <c r="B26" s="30" t="s">
        <v>0</v>
      </c>
      <c r="C26" s="31">
        <v>35122</v>
      </c>
      <c r="D26" s="31">
        <f t="shared" ref="D26:F26" si="12">SUM(D21:D25)</f>
        <v>45941.42</v>
      </c>
      <c r="E26" s="31">
        <f t="shared" si="12"/>
        <v>45941.42</v>
      </c>
      <c r="F26" s="31">
        <f t="shared" si="12"/>
        <v>45941.42</v>
      </c>
      <c r="G26" s="31">
        <v>30242.020000000004</v>
      </c>
      <c r="H26" s="32">
        <f>SUM(H21:H25)</f>
        <v>29856.559999999998</v>
      </c>
      <c r="I26" s="31">
        <f t="shared" ref="I26" si="13">SUM(I21:I25)</f>
        <v>29206.670000000002</v>
      </c>
      <c r="J26" s="33">
        <v>29444.76</v>
      </c>
      <c r="K26" s="32">
        <v>29444.76</v>
      </c>
      <c r="L26" s="31">
        <v>29444.76</v>
      </c>
      <c r="M26" s="31">
        <v>29444.76</v>
      </c>
      <c r="N26" s="31">
        <v>29444.76</v>
      </c>
      <c r="O26" s="33">
        <v>29444.76</v>
      </c>
      <c r="R26" s="34"/>
      <c r="S26" s="35"/>
      <c r="T26" s="35"/>
      <c r="U26" s="35"/>
      <c r="V26" s="35"/>
      <c r="W26" s="34"/>
      <c r="X26" s="35"/>
      <c r="Y26" s="35"/>
      <c r="Z26" s="36"/>
    </row>
    <row r="27" spans="1:45" s="3" customFormat="1" ht="14.25" customHeight="1" thickBot="1" x14ac:dyDescent="0.3">
      <c r="A27" s="1"/>
      <c r="B27" s="37" t="s">
        <v>19</v>
      </c>
      <c r="C27" s="38">
        <f t="shared" ref="C27:F27" si="14">C26</f>
        <v>35122</v>
      </c>
      <c r="D27" s="38">
        <f t="shared" si="14"/>
        <v>45941.42</v>
      </c>
      <c r="E27" s="38">
        <f t="shared" si="14"/>
        <v>45941.42</v>
      </c>
      <c r="F27" s="38">
        <f t="shared" si="14"/>
        <v>45941.42</v>
      </c>
      <c r="G27" s="38">
        <v>30242.020000000004</v>
      </c>
      <c r="H27" s="39"/>
      <c r="I27" s="38"/>
      <c r="J27" s="40">
        <f>J26</f>
        <v>29444.76</v>
      </c>
      <c r="K27" s="39">
        <f t="shared" ref="K27:O27" si="15">K26</f>
        <v>29444.76</v>
      </c>
      <c r="L27" s="38">
        <f t="shared" si="15"/>
        <v>29444.76</v>
      </c>
      <c r="M27" s="38">
        <f t="shared" si="15"/>
        <v>29444.76</v>
      </c>
      <c r="N27" s="38">
        <f t="shared" si="15"/>
        <v>29444.76</v>
      </c>
      <c r="O27" s="40">
        <f t="shared" si="15"/>
        <v>29444.76</v>
      </c>
      <c r="S27" s="1" t="s">
        <v>20</v>
      </c>
    </row>
    <row r="28" spans="1:45" s="3" customFormat="1" ht="14.25" customHeight="1" thickBot="1" x14ac:dyDescent="0.3">
      <c r="A28" s="1"/>
      <c r="B28" s="41"/>
      <c r="C28" s="42"/>
      <c r="D28" s="42"/>
      <c r="E28" s="42"/>
      <c r="F28" s="42"/>
      <c r="G28" s="42"/>
      <c r="H28" s="43"/>
      <c r="I28" s="42"/>
      <c r="J28" s="46"/>
      <c r="K28" s="44"/>
      <c r="L28" s="45"/>
      <c r="M28" s="45"/>
      <c r="N28" s="45"/>
      <c r="O28" s="46"/>
    </row>
    <row r="29" spans="1:45" s="3" customFormat="1" ht="14.25" customHeight="1" thickBot="1" x14ac:dyDescent="0.3">
      <c r="A29" s="1"/>
      <c r="B29" s="2" t="s">
        <v>21</v>
      </c>
      <c r="C29" s="351" t="s">
        <v>8</v>
      </c>
      <c r="D29" s="351"/>
      <c r="E29" s="351"/>
      <c r="F29" s="351"/>
      <c r="G29" s="351"/>
      <c r="H29" s="353" t="s">
        <v>9</v>
      </c>
      <c r="I29" s="354"/>
      <c r="J29" s="354"/>
      <c r="K29" s="356" t="s">
        <v>10</v>
      </c>
      <c r="L29" s="357"/>
      <c r="M29" s="357"/>
      <c r="N29" s="357"/>
      <c r="O29" s="358"/>
    </row>
    <row r="30" spans="1:45" s="3" customFormat="1" ht="14.25" customHeight="1" thickBot="1" x14ac:dyDescent="0.3">
      <c r="A30" s="1"/>
      <c r="B30" s="4"/>
      <c r="C30" s="5">
        <v>2017</v>
      </c>
      <c r="D30" s="5">
        <v>2018</v>
      </c>
      <c r="E30" s="5">
        <v>2019</v>
      </c>
      <c r="F30" s="5">
        <v>2020</v>
      </c>
      <c r="G30" s="5">
        <v>2021</v>
      </c>
      <c r="H30" s="6">
        <v>2022</v>
      </c>
      <c r="I30" s="5">
        <v>2023</v>
      </c>
      <c r="J30" s="5">
        <v>2024</v>
      </c>
      <c r="K30" s="6">
        <v>2025</v>
      </c>
      <c r="L30" s="5">
        <v>2026</v>
      </c>
      <c r="M30" s="5">
        <v>2027</v>
      </c>
      <c r="N30" s="5">
        <v>2028</v>
      </c>
      <c r="O30" s="7">
        <v>2029</v>
      </c>
    </row>
    <row r="31" spans="1:45" s="3" customFormat="1" ht="14.25" customHeight="1" x14ac:dyDescent="0.25">
      <c r="A31" s="1"/>
      <c r="B31" s="8" t="s">
        <v>12</v>
      </c>
      <c r="C31" s="9"/>
      <c r="D31" s="10"/>
      <c r="E31" s="10"/>
      <c r="F31" s="10"/>
      <c r="G31" s="10"/>
      <c r="H31" s="17"/>
      <c r="I31" s="21"/>
      <c r="J31" s="21"/>
      <c r="K31" s="13">
        <v>0</v>
      </c>
      <c r="L31" s="10">
        <v>0</v>
      </c>
      <c r="M31" s="10">
        <v>0</v>
      </c>
      <c r="N31" s="10">
        <v>0</v>
      </c>
      <c r="O31" s="12">
        <v>0</v>
      </c>
    </row>
    <row r="32" spans="1:45" s="3" customFormat="1" ht="14.25" customHeight="1" x14ac:dyDescent="0.25">
      <c r="A32" s="1"/>
      <c r="B32" s="15" t="s">
        <v>15</v>
      </c>
      <c r="C32" s="16"/>
      <c r="D32" s="374"/>
      <c r="E32" s="374"/>
      <c r="F32" s="374"/>
      <c r="G32" s="374"/>
      <c r="H32" s="17"/>
      <c r="I32" s="19"/>
      <c r="J32" s="21"/>
      <c r="K32" s="47">
        <v>95.399000000000015</v>
      </c>
      <c r="L32" s="21">
        <v>95.399000000000015</v>
      </c>
      <c r="M32" s="21">
        <v>95.399000000000015</v>
      </c>
      <c r="N32" s="21">
        <v>95.399000000000015</v>
      </c>
      <c r="O32" s="48">
        <v>95.399000000000015</v>
      </c>
    </row>
    <row r="33" spans="1:64" s="3" customFormat="1" ht="14.25" customHeight="1" x14ac:dyDescent="0.25">
      <c r="A33" s="1"/>
      <c r="B33" s="15" t="s">
        <v>16</v>
      </c>
      <c r="C33" s="16"/>
      <c r="D33" s="374"/>
      <c r="E33" s="374"/>
      <c r="F33" s="374"/>
      <c r="G33" s="374"/>
      <c r="H33" s="17"/>
      <c r="I33" s="19"/>
      <c r="J33" s="21"/>
      <c r="K33" s="47">
        <v>6096.6700000000019</v>
      </c>
      <c r="L33" s="21">
        <v>6096.6700000000019</v>
      </c>
      <c r="M33" s="21">
        <v>6096.6700000000019</v>
      </c>
      <c r="N33" s="21">
        <v>6096.6700000000019</v>
      </c>
      <c r="O33" s="48">
        <v>6096.6700000000019</v>
      </c>
    </row>
    <row r="34" spans="1:64" s="3" customFormat="1" ht="14.25" customHeight="1" x14ac:dyDescent="0.25">
      <c r="A34" s="1"/>
      <c r="B34" s="15" t="s">
        <v>17</v>
      </c>
      <c r="C34" s="16"/>
      <c r="D34" s="21"/>
      <c r="E34" s="21"/>
      <c r="F34" s="21"/>
      <c r="G34" s="21"/>
      <c r="H34" s="17"/>
      <c r="I34" s="19"/>
      <c r="J34" s="21"/>
      <c r="K34" s="47">
        <v>1211.3168333333335</v>
      </c>
      <c r="L34" s="21">
        <v>1211.3168333333335</v>
      </c>
      <c r="M34" s="21">
        <v>1211.3168333333335</v>
      </c>
      <c r="N34" s="21">
        <v>1211.3168333333335</v>
      </c>
      <c r="O34" s="48">
        <v>1211.3168333333335</v>
      </c>
      <c r="BD34" s="379" t="s">
        <v>22</v>
      </c>
      <c r="BE34" s="379"/>
      <c r="BF34" s="379"/>
      <c r="BG34" s="379"/>
      <c r="BI34" s="379" t="s">
        <v>23</v>
      </c>
      <c r="BJ34" s="379"/>
      <c r="BK34" s="379"/>
      <c r="BL34" s="379"/>
    </row>
    <row r="35" spans="1:64" s="3" customFormat="1" ht="14.25" customHeight="1" thickBot="1" x14ac:dyDescent="0.3">
      <c r="A35" s="1"/>
      <c r="B35" s="24" t="s">
        <v>18</v>
      </c>
      <c r="C35" s="25"/>
      <c r="D35" s="14"/>
      <c r="E35" s="14"/>
      <c r="F35" s="14"/>
      <c r="G35" s="14"/>
      <c r="H35" s="49"/>
      <c r="I35" s="14"/>
      <c r="J35" s="14"/>
      <c r="K35" s="49">
        <v>37.08</v>
      </c>
      <c r="L35" s="14">
        <v>37.08</v>
      </c>
      <c r="M35" s="14">
        <v>37.08</v>
      </c>
      <c r="N35" s="14">
        <v>37.08</v>
      </c>
      <c r="O35" s="50">
        <v>37.08</v>
      </c>
      <c r="BD35" s="3">
        <v>3.8</v>
      </c>
      <c r="BI35" s="3">
        <v>0.36</v>
      </c>
    </row>
    <row r="36" spans="1:64" s="3" customFormat="1" ht="14.25" customHeight="1" thickBot="1" x14ac:dyDescent="0.3">
      <c r="A36" s="1"/>
      <c r="B36" s="30" t="s">
        <v>0</v>
      </c>
      <c r="C36" s="31"/>
      <c r="D36" s="31"/>
      <c r="E36" s="31"/>
      <c r="F36" s="31"/>
      <c r="G36" s="31"/>
      <c r="H36" s="32"/>
      <c r="I36" s="31"/>
      <c r="J36" s="31"/>
      <c r="K36" s="32">
        <v>7440.4658333333355</v>
      </c>
      <c r="L36" s="31">
        <v>7440.4658333333355</v>
      </c>
      <c r="M36" s="31">
        <v>7440.4658333333355</v>
      </c>
      <c r="N36" s="31">
        <v>7440.4658333333355</v>
      </c>
      <c r="O36" s="33">
        <v>7440.4658333333355</v>
      </c>
      <c r="AE36" s="51" t="s">
        <v>24</v>
      </c>
      <c r="AG36" s="356" t="s">
        <v>25</v>
      </c>
      <c r="AH36" s="357"/>
      <c r="AI36" s="357"/>
      <c r="AJ36" s="358"/>
      <c r="AU36" s="361" t="s">
        <v>26</v>
      </c>
      <c r="AV36" s="361"/>
      <c r="AW36" s="361"/>
      <c r="AX36" s="361"/>
      <c r="AY36" s="361"/>
      <c r="AZ36" s="361"/>
      <c r="BA36" s="362"/>
      <c r="BD36" s="361" t="s">
        <v>27</v>
      </c>
      <c r="BE36" s="361"/>
      <c r="BF36" s="361"/>
      <c r="BG36" s="362"/>
      <c r="BI36" s="361" t="s">
        <v>28</v>
      </c>
      <c r="BJ36" s="361"/>
      <c r="BK36" s="361"/>
      <c r="BL36" s="362"/>
    </row>
    <row r="37" spans="1:64" s="3" customFormat="1" ht="14.25" customHeight="1" thickBot="1" x14ac:dyDescent="0.3">
      <c r="A37" s="1"/>
      <c r="B37" s="52" t="s">
        <v>19</v>
      </c>
      <c r="C37" s="53"/>
      <c r="D37" s="53"/>
      <c r="E37" s="53"/>
      <c r="F37" s="53"/>
      <c r="G37" s="53"/>
      <c r="H37" s="54"/>
      <c r="I37" s="53"/>
      <c r="J37" s="53"/>
      <c r="K37" s="54">
        <v>7440.4658333333355</v>
      </c>
      <c r="L37" s="53">
        <v>7440.4658333333355</v>
      </c>
      <c r="M37" s="53">
        <v>7440.4658333333355</v>
      </c>
      <c r="N37" s="53">
        <v>7440.4658333333355</v>
      </c>
      <c r="O37" s="55">
        <v>7440.4658333333355</v>
      </c>
      <c r="AE37" s="56"/>
      <c r="AG37" s="6">
        <v>2026</v>
      </c>
      <c r="AH37" s="5">
        <v>2027</v>
      </c>
      <c r="AI37" s="5">
        <v>2028</v>
      </c>
      <c r="AJ37" s="7">
        <v>2029</v>
      </c>
      <c r="AU37" s="5">
        <v>2023</v>
      </c>
      <c r="AV37" s="5">
        <v>2024</v>
      </c>
      <c r="AW37" s="5">
        <v>2025</v>
      </c>
      <c r="AX37" s="5">
        <v>2026</v>
      </c>
      <c r="AY37" s="5">
        <v>2027</v>
      </c>
      <c r="AZ37" s="5">
        <v>2028</v>
      </c>
      <c r="BA37" s="5">
        <v>2029</v>
      </c>
      <c r="BD37" s="5">
        <v>2026</v>
      </c>
      <c r="BE37" s="5">
        <v>2027</v>
      </c>
      <c r="BF37" s="5">
        <v>2028</v>
      </c>
      <c r="BG37" s="5">
        <v>2029</v>
      </c>
      <c r="BI37" s="5">
        <v>2026</v>
      </c>
      <c r="BJ37" s="5">
        <v>2027</v>
      </c>
      <c r="BK37" s="5">
        <v>2028</v>
      </c>
      <c r="BL37" s="5">
        <v>2029</v>
      </c>
    </row>
    <row r="38" spans="1:64" s="3" customFormat="1" ht="14.25" customHeight="1" x14ac:dyDescent="0.25">
      <c r="A38" s="1"/>
      <c r="B38" s="57" t="s">
        <v>29</v>
      </c>
      <c r="C38" s="58"/>
      <c r="D38" s="373"/>
      <c r="E38" s="373"/>
      <c r="F38" s="373"/>
      <c r="G38" s="373"/>
      <c r="H38" s="377"/>
      <c r="I38" s="373"/>
      <c r="J38" s="373"/>
      <c r="K38" s="377"/>
      <c r="L38" s="373"/>
      <c r="M38" s="373"/>
      <c r="N38" s="373"/>
      <c r="O38" s="375"/>
      <c r="AB38" s="349" t="s">
        <v>29</v>
      </c>
      <c r="AC38" s="349"/>
      <c r="AD38" s="349"/>
      <c r="AE38" s="59">
        <v>1.3</v>
      </c>
      <c r="AG38" s="100"/>
      <c r="AH38" s="66"/>
      <c r="AI38" s="66"/>
      <c r="AJ38" s="99"/>
      <c r="AR38" s="349" t="s">
        <v>29</v>
      </c>
      <c r="AS38" s="349"/>
      <c r="AT38" s="349"/>
      <c r="AU38" s="22"/>
      <c r="AV38" s="22"/>
      <c r="AW38" s="22"/>
      <c r="AX38" s="22" t="e">
        <f>#REF!*$AG38</f>
        <v>#REF!</v>
      </c>
      <c r="AY38" s="22" t="e">
        <f>#REF!*$AG38</f>
        <v>#REF!</v>
      </c>
      <c r="AZ38" s="22" t="e">
        <f>#REF!*$AG38</f>
        <v>#REF!</v>
      </c>
      <c r="BA38" s="22" t="e">
        <f>#REF!*$AG38</f>
        <v>#REF!</v>
      </c>
      <c r="BD38" s="22" t="e">
        <f t="shared" ref="BD38:BG39" si="16">+AX38*$BD$52</f>
        <v>#REF!</v>
      </c>
      <c r="BE38" s="22" t="e">
        <f t="shared" si="16"/>
        <v>#REF!</v>
      </c>
      <c r="BF38" s="22" t="e">
        <f t="shared" si="16"/>
        <v>#REF!</v>
      </c>
      <c r="BG38" s="22" t="e">
        <f t="shared" si="16"/>
        <v>#REF!</v>
      </c>
      <c r="BI38" s="22" t="e">
        <f t="shared" ref="BI38:BL39" si="17">+AX38*$BI$52</f>
        <v>#REF!</v>
      </c>
      <c r="BJ38" s="22" t="e">
        <f t="shared" si="17"/>
        <v>#REF!</v>
      </c>
      <c r="BK38" s="22" t="e">
        <f t="shared" si="17"/>
        <v>#REF!</v>
      </c>
      <c r="BL38" s="22" t="e">
        <f t="shared" si="17"/>
        <v>#REF!</v>
      </c>
    </row>
    <row r="39" spans="1:64" s="3" customFormat="1" ht="14.25" customHeight="1" x14ac:dyDescent="0.25">
      <c r="A39" s="1"/>
      <c r="B39" s="15" t="s">
        <v>30</v>
      </c>
      <c r="C39" s="16"/>
      <c r="D39" s="374"/>
      <c r="E39" s="374"/>
      <c r="F39" s="374"/>
      <c r="G39" s="374"/>
      <c r="H39" s="378"/>
      <c r="I39" s="374"/>
      <c r="J39" s="374"/>
      <c r="K39" s="378"/>
      <c r="L39" s="374"/>
      <c r="M39" s="374"/>
      <c r="N39" s="374"/>
      <c r="O39" s="376"/>
      <c r="AB39" s="349" t="s">
        <v>30</v>
      </c>
      <c r="AC39" s="349"/>
      <c r="AD39" s="349"/>
      <c r="AE39" s="59">
        <v>1</v>
      </c>
      <c r="AG39" s="102"/>
      <c r="AH39" s="95"/>
      <c r="AI39" s="95"/>
      <c r="AJ39" s="101"/>
      <c r="AR39" s="349" t="s">
        <v>30</v>
      </c>
      <c r="AS39" s="349"/>
      <c r="AT39" s="349"/>
      <c r="AU39" s="29"/>
      <c r="AV39" s="29"/>
      <c r="AW39" s="29"/>
      <c r="AX39" s="29" t="e">
        <f>#REF!*$AG39</f>
        <v>#REF!</v>
      </c>
      <c r="AY39" s="29" t="e">
        <f>#REF!*$AG39</f>
        <v>#REF!</v>
      </c>
      <c r="AZ39" s="29" t="e">
        <f>#REF!*$AG39</f>
        <v>#REF!</v>
      </c>
      <c r="BA39" s="29" t="e">
        <f>#REF!*$AG39</f>
        <v>#REF!</v>
      </c>
      <c r="BD39" s="29" t="e">
        <f t="shared" si="16"/>
        <v>#REF!</v>
      </c>
      <c r="BE39" s="29" t="e">
        <f t="shared" si="16"/>
        <v>#REF!</v>
      </c>
      <c r="BF39" s="29" t="e">
        <f t="shared" si="16"/>
        <v>#REF!</v>
      </c>
      <c r="BG39" s="29" t="e">
        <f t="shared" si="16"/>
        <v>#REF!</v>
      </c>
      <c r="BI39" s="29" t="e">
        <f t="shared" si="17"/>
        <v>#REF!</v>
      </c>
      <c r="BJ39" s="29" t="e">
        <f t="shared" si="17"/>
        <v>#REF!</v>
      </c>
      <c r="BK39" s="29" t="e">
        <f t="shared" si="17"/>
        <v>#REF!</v>
      </c>
      <c r="BL39" s="29" t="e">
        <f t="shared" si="17"/>
        <v>#REF!</v>
      </c>
    </row>
    <row r="40" spans="1:64" s="3" customFormat="1" ht="14.25" customHeight="1" thickBot="1" x14ac:dyDescent="0.3">
      <c r="A40" s="1"/>
      <c r="B40" s="52" t="s">
        <v>19</v>
      </c>
      <c r="C40" s="53">
        <f t="shared" ref="C40:I40" si="18">+C27+C37</f>
        <v>35122</v>
      </c>
      <c r="D40" s="53">
        <f t="shared" si="18"/>
        <v>45941.42</v>
      </c>
      <c r="E40" s="53">
        <f t="shared" si="18"/>
        <v>45941.42</v>
      </c>
      <c r="F40" s="53">
        <f t="shared" si="18"/>
        <v>45941.42</v>
      </c>
      <c r="G40" s="53">
        <f t="shared" si="18"/>
        <v>30242.020000000004</v>
      </c>
      <c r="H40" s="54">
        <f t="shared" si="18"/>
        <v>0</v>
      </c>
      <c r="I40" s="53">
        <f t="shared" si="18"/>
        <v>0</v>
      </c>
      <c r="J40" s="53">
        <f t="shared" ref="J40:O40" si="19">J27+J37</f>
        <v>29444.76</v>
      </c>
      <c r="K40" s="54">
        <f t="shared" si="19"/>
        <v>36885.22583333333</v>
      </c>
      <c r="L40" s="53">
        <f t="shared" si="19"/>
        <v>36885.22583333333</v>
      </c>
      <c r="M40" s="53">
        <f t="shared" si="19"/>
        <v>36885.22583333333</v>
      </c>
      <c r="N40" s="53">
        <f t="shared" si="19"/>
        <v>36885.22583333333</v>
      </c>
      <c r="O40" s="55">
        <f t="shared" si="19"/>
        <v>36885.22583333333</v>
      </c>
      <c r="AE40" s="60"/>
      <c r="AG40" s="237">
        <f>SUMPRODUCT(K38:K39,AE38:AE39)/K40</f>
        <v>0</v>
      </c>
      <c r="AH40" s="238"/>
      <c r="AI40" s="238"/>
      <c r="AJ40" s="239"/>
      <c r="AU40" s="35"/>
      <c r="AV40" s="35"/>
      <c r="AW40" s="35"/>
      <c r="AX40" s="67" t="e">
        <f>AP21/L40</f>
        <v>#REF!</v>
      </c>
      <c r="AY40" s="67" t="e">
        <f>AQ21/M40</f>
        <v>#REF!</v>
      </c>
      <c r="AZ40" s="67" t="e">
        <f>AR21/N40</f>
        <v>#REF!</v>
      </c>
      <c r="BA40" s="67" t="e">
        <f>AS21/O40</f>
        <v>#REF!</v>
      </c>
      <c r="BD40" s="67"/>
      <c r="BE40" s="67"/>
      <c r="BF40" s="67"/>
      <c r="BG40" s="67"/>
      <c r="BI40" s="67"/>
      <c r="BJ40" s="67"/>
      <c r="BK40" s="67"/>
      <c r="BL40" s="67"/>
    </row>
    <row r="41" spans="1:64" ht="14.25" customHeight="1" x14ac:dyDescent="0.25">
      <c r="AH41" s="61"/>
      <c r="AI41" s="61"/>
      <c r="AJ41" s="61"/>
    </row>
    <row r="43" spans="1:64" ht="14.25" customHeight="1" thickBot="1" x14ac:dyDescent="0.3"/>
    <row r="44" spans="1:64" ht="14.25" customHeight="1" thickBot="1" x14ac:dyDescent="0.3">
      <c r="B44" s="2" t="s">
        <v>6</v>
      </c>
      <c r="C44" s="351" t="s">
        <v>8</v>
      </c>
      <c r="D44" s="351"/>
      <c r="E44" s="351"/>
      <c r="F44" s="351"/>
      <c r="G44" s="351"/>
      <c r="H44" s="353" t="s">
        <v>9</v>
      </c>
      <c r="I44" s="354"/>
      <c r="J44" s="354"/>
      <c r="K44" s="356" t="s">
        <v>10</v>
      </c>
      <c r="L44" s="357"/>
      <c r="M44" s="357"/>
      <c r="N44" s="357"/>
      <c r="O44" s="358"/>
      <c r="R44" s="359" t="s">
        <v>8</v>
      </c>
      <c r="S44" s="351"/>
      <c r="T44" s="351"/>
      <c r="U44" s="351"/>
      <c r="V44" s="351"/>
      <c r="W44" s="383" t="s">
        <v>9</v>
      </c>
      <c r="X44" s="384"/>
      <c r="Y44" s="384"/>
      <c r="Z44" s="385"/>
      <c r="AE44" s="51" t="s">
        <v>24</v>
      </c>
      <c r="AG44" s="356" t="s">
        <v>25</v>
      </c>
      <c r="AH44" s="357"/>
      <c r="AI44" s="357"/>
      <c r="AJ44" s="358"/>
      <c r="AM44" s="360" t="s">
        <v>50</v>
      </c>
      <c r="AN44" s="360"/>
      <c r="AO44" s="360"/>
      <c r="AP44" s="360"/>
      <c r="AQ44" s="360"/>
      <c r="AR44" s="360"/>
      <c r="AS44" s="360"/>
      <c r="AU44" s="361" t="s">
        <v>51</v>
      </c>
      <c r="AV44" s="361"/>
      <c r="AW44" s="361"/>
      <c r="AX44" s="361"/>
      <c r="AY44" s="361"/>
      <c r="AZ44" s="361"/>
      <c r="BA44" s="362"/>
    </row>
    <row r="45" spans="1:64" ht="14.25" customHeight="1" thickBot="1" x14ac:dyDescent="0.3">
      <c r="B45" s="70"/>
      <c r="C45" s="5">
        <v>2017</v>
      </c>
      <c r="D45" s="5">
        <v>2018</v>
      </c>
      <c r="E45" s="5">
        <v>2019</v>
      </c>
      <c r="F45" s="5">
        <v>2020</v>
      </c>
      <c r="G45" s="5">
        <v>2021</v>
      </c>
      <c r="H45" s="6">
        <v>2022</v>
      </c>
      <c r="I45" s="5">
        <v>2023</v>
      </c>
      <c r="J45" s="5">
        <v>2024</v>
      </c>
      <c r="K45" s="6">
        <v>2025</v>
      </c>
      <c r="L45" s="5">
        <v>2026</v>
      </c>
      <c r="M45" s="5">
        <v>2027</v>
      </c>
      <c r="N45" s="5">
        <v>2028</v>
      </c>
      <c r="O45" s="7">
        <v>2029</v>
      </c>
      <c r="R45" s="6">
        <v>2017</v>
      </c>
      <c r="S45" s="5">
        <v>2018</v>
      </c>
      <c r="T45" s="5">
        <v>2019</v>
      </c>
      <c r="U45" s="5">
        <v>2020</v>
      </c>
      <c r="V45" s="5">
        <v>2021</v>
      </c>
      <c r="W45" s="215">
        <v>2022</v>
      </c>
      <c r="X45" s="216">
        <v>2023</v>
      </c>
      <c r="Y45" s="216">
        <v>2024</v>
      </c>
      <c r="Z45" s="217">
        <v>2025</v>
      </c>
      <c r="AE45" s="56"/>
      <c r="AG45" s="6">
        <v>2026</v>
      </c>
      <c r="AH45" s="5">
        <v>2027</v>
      </c>
      <c r="AI45" s="5">
        <v>2028</v>
      </c>
      <c r="AJ45" s="7">
        <v>2029</v>
      </c>
      <c r="AM45" s="5">
        <v>2023</v>
      </c>
      <c r="AN45" s="5">
        <v>2024</v>
      </c>
      <c r="AO45" s="5">
        <v>2025</v>
      </c>
      <c r="AP45" s="5">
        <v>2026</v>
      </c>
      <c r="AQ45" s="5">
        <v>2027</v>
      </c>
      <c r="AR45" s="5">
        <v>2028</v>
      </c>
      <c r="AS45" s="5">
        <v>2029</v>
      </c>
      <c r="AU45" s="5">
        <v>2023</v>
      </c>
      <c r="AV45" s="5">
        <v>2024</v>
      </c>
      <c r="AW45" s="5">
        <v>2025</v>
      </c>
      <c r="AX45" s="5">
        <v>2026</v>
      </c>
      <c r="AY45" s="5">
        <v>2027</v>
      </c>
      <c r="AZ45" s="5">
        <v>2028</v>
      </c>
      <c r="BA45" s="5">
        <v>2029</v>
      </c>
    </row>
    <row r="46" spans="1:64" s="3" customFormat="1" ht="14.25" customHeight="1" x14ac:dyDescent="0.25">
      <c r="A46" s="1"/>
      <c r="B46" s="15" t="s">
        <v>36</v>
      </c>
      <c r="C46" s="16"/>
      <c r="D46" s="16"/>
      <c r="E46" s="16"/>
      <c r="F46" s="16"/>
      <c r="G46" s="16"/>
      <c r="H46" s="17"/>
      <c r="I46" s="71">
        <v>621006</v>
      </c>
      <c r="J46" s="21">
        <v>646582</v>
      </c>
      <c r="K46" s="47">
        <v>655211</v>
      </c>
      <c r="L46" s="21">
        <v>687009</v>
      </c>
      <c r="M46" s="21">
        <v>727750</v>
      </c>
      <c r="N46" s="21">
        <v>767487</v>
      </c>
      <c r="O46" s="48">
        <v>778083</v>
      </c>
      <c r="P46" s="3" t="s">
        <v>217</v>
      </c>
      <c r="R46" s="119" t="s">
        <v>52</v>
      </c>
      <c r="S46" s="120" t="s">
        <v>52</v>
      </c>
      <c r="T46" s="120" t="s">
        <v>52</v>
      </c>
      <c r="U46" s="120" t="s">
        <v>52</v>
      </c>
      <c r="V46" s="120" t="s">
        <v>52</v>
      </c>
      <c r="W46" s="119" t="s">
        <v>52</v>
      </c>
      <c r="X46" s="120" t="s">
        <v>52</v>
      </c>
      <c r="Y46" s="120" t="s">
        <v>52</v>
      </c>
      <c r="Z46" s="121" t="s">
        <v>52</v>
      </c>
      <c r="AB46" s="349" t="s">
        <v>36</v>
      </c>
      <c r="AC46" s="349"/>
      <c r="AD46" s="349"/>
      <c r="AE46" s="96">
        <v>77.989999999999995</v>
      </c>
      <c r="AG46" s="100">
        <f t="shared" ref="AG46:AG51" si="20">$AE46/AG$52</f>
        <v>7.276011144279245</v>
      </c>
      <c r="AH46" s="66">
        <f t="shared" ref="AH46:AJ51" si="21">$AE46/AH$52</f>
        <v>7.2532891414864871</v>
      </c>
      <c r="AI46" s="66">
        <f t="shared" si="21"/>
        <v>7.2205506879944652</v>
      </c>
      <c r="AJ46" s="99">
        <f t="shared" si="21"/>
        <v>7.2230989795221783</v>
      </c>
      <c r="AM46" s="14" t="e">
        <f>#REF!</f>
        <v>#REF!</v>
      </c>
      <c r="AN46" s="14" t="e">
        <f>#REF!</f>
        <v>#REF!</v>
      </c>
      <c r="AO46" s="14" t="e">
        <f>#REF!</f>
        <v>#REF!</v>
      </c>
      <c r="AP46" s="14" t="e">
        <f>#REF!</f>
        <v>#REF!</v>
      </c>
      <c r="AQ46" s="14" t="e">
        <f>#REF!</f>
        <v>#REF!</v>
      </c>
      <c r="AR46" s="14" t="e">
        <f>#REF!</f>
        <v>#REF!</v>
      </c>
      <c r="AS46" s="14" t="e">
        <f>#REF!</f>
        <v>#REF!</v>
      </c>
      <c r="AU46" s="22"/>
      <c r="AV46" s="22"/>
      <c r="AW46" s="22"/>
      <c r="AX46" s="22" t="e">
        <f>AX$52*AG46</f>
        <v>#REF!</v>
      </c>
      <c r="AY46" s="22" t="e">
        <f t="shared" ref="AY46:BA51" si="22">AY$52*AH46</f>
        <v>#REF!</v>
      </c>
      <c r="AZ46" s="22" t="e">
        <f t="shared" si="22"/>
        <v>#REF!</v>
      </c>
      <c r="BA46" s="22" t="e">
        <f t="shared" si="22"/>
        <v>#REF!</v>
      </c>
    </row>
    <row r="47" spans="1:64" s="3" customFormat="1" ht="14.25" customHeight="1" x14ac:dyDescent="0.25">
      <c r="A47" s="1"/>
      <c r="B47" s="15" t="s">
        <v>37</v>
      </c>
      <c r="C47" s="16"/>
      <c r="D47" s="16"/>
      <c r="E47" s="16"/>
      <c r="F47" s="16"/>
      <c r="G47" s="16"/>
      <c r="H47" s="17"/>
      <c r="I47" s="71">
        <v>596614</v>
      </c>
      <c r="J47" s="21">
        <v>621186</v>
      </c>
      <c r="K47" s="47">
        <v>629475</v>
      </c>
      <c r="L47" s="21">
        <v>660024</v>
      </c>
      <c r="M47" s="21">
        <v>699165</v>
      </c>
      <c r="N47" s="21">
        <v>737342</v>
      </c>
      <c r="O47" s="48">
        <v>747521</v>
      </c>
      <c r="R47" s="222" t="s">
        <v>52</v>
      </c>
      <c r="S47" s="221" t="s">
        <v>52</v>
      </c>
      <c r="T47" s="221" t="s">
        <v>52</v>
      </c>
      <c r="U47" s="221" t="s">
        <v>52</v>
      </c>
      <c r="V47" s="221" t="s">
        <v>52</v>
      </c>
      <c r="W47" s="222" t="s">
        <v>52</v>
      </c>
      <c r="X47" s="221" t="s">
        <v>52</v>
      </c>
      <c r="Y47" s="221" t="s">
        <v>52</v>
      </c>
      <c r="Z47" s="223" t="s">
        <v>52</v>
      </c>
      <c r="AB47" s="349" t="s">
        <v>37</v>
      </c>
      <c r="AC47" s="349"/>
      <c r="AD47" s="349"/>
      <c r="AE47" s="96">
        <v>0</v>
      </c>
      <c r="AG47" s="100">
        <f t="shared" si="20"/>
        <v>0</v>
      </c>
      <c r="AH47" s="66">
        <f t="shared" si="21"/>
        <v>0</v>
      </c>
      <c r="AI47" s="66">
        <f t="shared" si="21"/>
        <v>0</v>
      </c>
      <c r="AJ47" s="99">
        <f t="shared" si="21"/>
        <v>0</v>
      </c>
      <c r="AU47" s="22"/>
      <c r="AV47" s="22"/>
      <c r="AW47" s="22"/>
      <c r="AX47" s="22" t="e">
        <f t="shared" ref="AX47:AX51" si="23">AX$52*AG47</f>
        <v>#REF!</v>
      </c>
      <c r="AY47" s="22" t="e">
        <f t="shared" si="22"/>
        <v>#REF!</v>
      </c>
      <c r="AZ47" s="22" t="e">
        <f t="shared" si="22"/>
        <v>#REF!</v>
      </c>
      <c r="BA47" s="22" t="e">
        <f t="shared" si="22"/>
        <v>#REF!</v>
      </c>
    </row>
    <row r="48" spans="1:64" s="3" customFormat="1" ht="14.25" customHeight="1" x14ac:dyDescent="0.25">
      <c r="A48" s="1"/>
      <c r="B48" s="15" t="s">
        <v>38</v>
      </c>
      <c r="C48" s="16"/>
      <c r="D48" s="16"/>
      <c r="E48" s="16"/>
      <c r="F48" s="16"/>
      <c r="G48" s="16"/>
      <c r="H48" s="17"/>
      <c r="I48" s="71">
        <v>766488</v>
      </c>
      <c r="J48" s="21">
        <v>773121</v>
      </c>
      <c r="K48" s="47">
        <v>833999</v>
      </c>
      <c r="L48" s="21">
        <v>833999</v>
      </c>
      <c r="M48" s="21">
        <v>833999</v>
      </c>
      <c r="N48" s="21">
        <v>833999</v>
      </c>
      <c r="O48" s="48">
        <v>833999</v>
      </c>
      <c r="R48" s="222" t="s">
        <v>52</v>
      </c>
      <c r="S48" s="221" t="s">
        <v>52</v>
      </c>
      <c r="T48" s="221" t="s">
        <v>52</v>
      </c>
      <c r="U48" s="221" t="s">
        <v>52</v>
      </c>
      <c r="V48" s="221" t="s">
        <v>52</v>
      </c>
      <c r="W48" s="222" t="s">
        <v>52</v>
      </c>
      <c r="X48" s="221" t="s">
        <v>52</v>
      </c>
      <c r="Y48" s="221" t="s">
        <v>52</v>
      </c>
      <c r="Z48" s="223" t="s">
        <v>52</v>
      </c>
      <c r="AB48" s="349" t="s">
        <v>38</v>
      </c>
      <c r="AC48" s="349"/>
      <c r="AD48" s="349"/>
      <c r="AE48" s="96">
        <v>12.47</v>
      </c>
      <c r="AG48" s="100">
        <f t="shared" si="20"/>
        <v>1.1633781121831286</v>
      </c>
      <c r="AH48" s="66">
        <f t="shared" si="21"/>
        <v>1.1597450390349597</v>
      </c>
      <c r="AI48" s="66">
        <f t="shared" si="21"/>
        <v>1.1545104126079111</v>
      </c>
      <c r="AJ48" s="99">
        <f t="shared" si="21"/>
        <v>1.1549178647857621</v>
      </c>
      <c r="AU48" s="22"/>
      <c r="AV48" s="22"/>
      <c r="AW48" s="22"/>
      <c r="AX48" s="22" t="e">
        <f t="shared" si="23"/>
        <v>#REF!</v>
      </c>
      <c r="AY48" s="22" t="e">
        <f t="shared" si="22"/>
        <v>#REF!</v>
      </c>
      <c r="AZ48" s="22" t="e">
        <f t="shared" si="22"/>
        <v>#REF!</v>
      </c>
      <c r="BA48" s="22" t="e">
        <f t="shared" si="22"/>
        <v>#REF!</v>
      </c>
    </row>
    <row r="49" spans="1:53" s="3" customFormat="1" ht="14.25" customHeight="1" x14ac:dyDescent="0.25">
      <c r="A49" s="1"/>
      <c r="B49" s="15" t="s">
        <v>39</v>
      </c>
      <c r="C49" s="16"/>
      <c r="D49" s="16"/>
      <c r="E49" s="16"/>
      <c r="F49" s="16"/>
      <c r="G49" s="16"/>
      <c r="H49" s="17"/>
      <c r="I49" s="71">
        <v>210681</v>
      </c>
      <c r="J49" s="21">
        <v>212504</v>
      </c>
      <c r="K49" s="47">
        <v>229238</v>
      </c>
      <c r="L49" s="21">
        <v>229238</v>
      </c>
      <c r="M49" s="21">
        <v>229238</v>
      </c>
      <c r="N49" s="21">
        <v>229238</v>
      </c>
      <c r="O49" s="48">
        <v>229238</v>
      </c>
      <c r="R49" s="222" t="s">
        <v>52</v>
      </c>
      <c r="S49" s="221" t="s">
        <v>52</v>
      </c>
      <c r="T49" s="221" t="s">
        <v>52</v>
      </c>
      <c r="U49" s="221" t="s">
        <v>52</v>
      </c>
      <c r="V49" s="221" t="s">
        <v>52</v>
      </c>
      <c r="W49" s="222" t="s">
        <v>52</v>
      </c>
      <c r="X49" s="221" t="s">
        <v>52</v>
      </c>
      <c r="Y49" s="221" t="s">
        <v>52</v>
      </c>
      <c r="Z49" s="223" t="s">
        <v>52</v>
      </c>
      <c r="AB49" s="349" t="s">
        <v>39</v>
      </c>
      <c r="AC49" s="349"/>
      <c r="AD49" s="349"/>
      <c r="AE49" s="96">
        <v>0</v>
      </c>
      <c r="AG49" s="100">
        <f t="shared" si="20"/>
        <v>0</v>
      </c>
      <c r="AH49" s="66">
        <f t="shared" si="21"/>
        <v>0</v>
      </c>
      <c r="AI49" s="66">
        <f t="shared" si="21"/>
        <v>0</v>
      </c>
      <c r="AJ49" s="99">
        <f t="shared" si="21"/>
        <v>0</v>
      </c>
      <c r="AU49" s="22"/>
      <c r="AV49" s="22"/>
      <c r="AW49" s="22"/>
      <c r="AX49" s="22" t="e">
        <f t="shared" si="23"/>
        <v>#REF!</v>
      </c>
      <c r="AY49" s="22" t="e">
        <f t="shared" si="22"/>
        <v>#REF!</v>
      </c>
      <c r="AZ49" s="22" t="e">
        <f t="shared" si="22"/>
        <v>#REF!</v>
      </c>
      <c r="BA49" s="22" t="e">
        <f t="shared" si="22"/>
        <v>#REF!</v>
      </c>
    </row>
    <row r="50" spans="1:53" s="3" customFormat="1" ht="14.25" customHeight="1" x14ac:dyDescent="0.25">
      <c r="A50" s="1"/>
      <c r="B50" s="15" t="s">
        <v>40</v>
      </c>
      <c r="C50" s="16"/>
      <c r="D50" s="16"/>
      <c r="E50" s="16"/>
      <c r="F50" s="16"/>
      <c r="G50" s="16"/>
      <c r="H50" s="17"/>
      <c r="I50" s="71">
        <v>17280789</v>
      </c>
      <c r="J50" s="21">
        <v>17460705</v>
      </c>
      <c r="K50" s="47">
        <v>18219120</v>
      </c>
      <c r="L50" s="21">
        <v>18655445</v>
      </c>
      <c r="M50" s="21">
        <v>19187839</v>
      </c>
      <c r="N50" s="21">
        <v>19401373</v>
      </c>
      <c r="O50" s="48">
        <v>19741783</v>
      </c>
      <c r="R50" s="222" t="s">
        <v>52</v>
      </c>
      <c r="S50" s="221" t="s">
        <v>52</v>
      </c>
      <c r="T50" s="221" t="s">
        <v>52</v>
      </c>
      <c r="U50" s="221" t="s">
        <v>52</v>
      </c>
      <c r="V50" s="221" t="s">
        <v>52</v>
      </c>
      <c r="W50" s="222" t="s">
        <v>52</v>
      </c>
      <c r="X50" s="221" t="s">
        <v>52</v>
      </c>
      <c r="Y50" s="221" t="s">
        <v>52</v>
      </c>
      <c r="Z50" s="223" t="s">
        <v>52</v>
      </c>
      <c r="AB50" s="349" t="s">
        <v>40</v>
      </c>
      <c r="AC50" s="349"/>
      <c r="AD50" s="349"/>
      <c r="AE50" s="96">
        <v>17.07</v>
      </c>
      <c r="AG50" s="100">
        <f t="shared" si="20"/>
        <v>1.5925312249371295</v>
      </c>
      <c r="AH50" s="66">
        <f t="shared" si="21"/>
        <v>1.5875579644207507</v>
      </c>
      <c r="AI50" s="66">
        <f t="shared" si="21"/>
        <v>1.5803923611240611</v>
      </c>
      <c r="AJ50" s="99">
        <f t="shared" si="21"/>
        <v>1.5809501164308706</v>
      </c>
      <c r="AU50" s="22"/>
      <c r="AV50" s="22"/>
      <c r="AW50" s="22"/>
      <c r="AX50" s="22" t="e">
        <f t="shared" si="23"/>
        <v>#REF!</v>
      </c>
      <c r="AY50" s="22" t="e">
        <f t="shared" si="22"/>
        <v>#REF!</v>
      </c>
      <c r="AZ50" s="22" t="e">
        <f t="shared" si="22"/>
        <v>#REF!</v>
      </c>
      <c r="BA50" s="22" t="e">
        <f t="shared" si="22"/>
        <v>#REF!</v>
      </c>
    </row>
    <row r="51" spans="1:53" s="3" customFormat="1" ht="14.25" customHeight="1" x14ac:dyDescent="0.25">
      <c r="A51" s="1"/>
      <c r="B51" s="24" t="s">
        <v>41</v>
      </c>
      <c r="C51" s="25"/>
      <c r="D51" s="25"/>
      <c r="E51" s="25"/>
      <c r="F51" s="25"/>
      <c r="G51" s="25"/>
      <c r="H51" s="26"/>
      <c r="I51" s="72">
        <v>13535852</v>
      </c>
      <c r="J51" s="14">
        <v>13676778</v>
      </c>
      <c r="K51" s="49">
        <v>14270836</v>
      </c>
      <c r="L51" s="14">
        <v>14612605</v>
      </c>
      <c r="M51" s="14">
        <v>15029623</v>
      </c>
      <c r="N51" s="14">
        <v>15196882</v>
      </c>
      <c r="O51" s="50">
        <v>15463521</v>
      </c>
      <c r="R51" s="234" t="s">
        <v>52</v>
      </c>
      <c r="S51" s="235" t="s">
        <v>52</v>
      </c>
      <c r="T51" s="235" t="s">
        <v>52</v>
      </c>
      <c r="U51" s="235" t="s">
        <v>52</v>
      </c>
      <c r="V51" s="235" t="s">
        <v>52</v>
      </c>
      <c r="W51" s="234" t="s">
        <v>52</v>
      </c>
      <c r="X51" s="235" t="s">
        <v>52</v>
      </c>
      <c r="Y51" s="235" t="s">
        <v>52</v>
      </c>
      <c r="Z51" s="236" t="s">
        <v>52</v>
      </c>
      <c r="AB51" s="349" t="s">
        <v>41</v>
      </c>
      <c r="AC51" s="349"/>
      <c r="AD51" s="349"/>
      <c r="AE51" s="96">
        <v>0</v>
      </c>
      <c r="AG51" s="102">
        <f t="shared" si="20"/>
        <v>0</v>
      </c>
      <c r="AH51" s="95">
        <f t="shared" si="21"/>
        <v>0</v>
      </c>
      <c r="AI51" s="95">
        <f t="shared" si="21"/>
        <v>0</v>
      </c>
      <c r="AJ51" s="101">
        <f t="shared" si="21"/>
        <v>0</v>
      </c>
      <c r="AU51" s="29"/>
      <c r="AV51" s="29"/>
      <c r="AW51" s="29"/>
      <c r="AX51" s="29" t="e">
        <f t="shared" si="23"/>
        <v>#REF!</v>
      </c>
      <c r="AY51" s="29" t="e">
        <f t="shared" si="22"/>
        <v>#REF!</v>
      </c>
      <c r="AZ51" s="29" t="e">
        <f t="shared" si="22"/>
        <v>#REF!</v>
      </c>
      <c r="BA51" s="29" t="e">
        <f t="shared" si="22"/>
        <v>#REF!</v>
      </c>
    </row>
    <row r="52" spans="1:53" ht="14.25" customHeight="1" thickBot="1" x14ac:dyDescent="0.3">
      <c r="B52" s="30" t="s">
        <v>0</v>
      </c>
      <c r="C52" s="31"/>
      <c r="D52" s="31"/>
      <c r="E52" s="31"/>
      <c r="F52" s="31"/>
      <c r="G52" s="31"/>
      <c r="H52" s="32"/>
      <c r="I52" s="31">
        <f>SUM(I46:I51)</f>
        <v>33011430</v>
      </c>
      <c r="J52" s="31">
        <f t="shared" ref="J52:O52" si="24">SUM(J46:J51)</f>
        <v>33390876</v>
      </c>
      <c r="K52" s="32">
        <f t="shared" si="24"/>
        <v>34837879</v>
      </c>
      <c r="L52" s="31">
        <f t="shared" si="24"/>
        <v>35678320</v>
      </c>
      <c r="M52" s="31">
        <f t="shared" si="24"/>
        <v>36707614</v>
      </c>
      <c r="N52" s="31">
        <f t="shared" si="24"/>
        <v>37166321</v>
      </c>
      <c r="O52" s="33">
        <f t="shared" si="24"/>
        <v>37794145</v>
      </c>
      <c r="R52" s="34"/>
      <c r="S52" s="35"/>
      <c r="T52" s="35"/>
      <c r="U52" s="35"/>
      <c r="V52" s="35"/>
      <c r="W52" s="34"/>
      <c r="X52" s="35"/>
      <c r="Y52" s="35"/>
      <c r="Z52" s="36"/>
      <c r="AE52" s="94"/>
      <c r="AG52" s="240">
        <f>SUMPRODUCT($AE$46:$AE$51,L46:L51)/L52</f>
        <v>10.718785121889146</v>
      </c>
      <c r="AH52" s="241">
        <f>SUMPRODUCT($AE$46:$AE$51,M46:M51)/M52</f>
        <v>10.752363304245272</v>
      </c>
      <c r="AI52" s="241">
        <f>SUMPRODUCT($AE$46:$AE$51,N46:N51)/N52</f>
        <v>10.801115229295899</v>
      </c>
      <c r="AJ52" s="242">
        <f>SUMPRODUCT($AE$46:$AE$51,O46:O51)/O52</f>
        <v>10.797304622448795</v>
      </c>
      <c r="AU52" s="35"/>
      <c r="AV52" s="35"/>
      <c r="AW52" s="35"/>
      <c r="AX52" s="67" t="e">
        <f>AP46/L52</f>
        <v>#REF!</v>
      </c>
      <c r="AY52" s="67" t="e">
        <f>AQ46/M52</f>
        <v>#REF!</v>
      </c>
      <c r="AZ52" s="67" t="e">
        <f>AR46/N52</f>
        <v>#REF!</v>
      </c>
      <c r="BA52" s="67" t="e">
        <f>AS46/O52</f>
        <v>#REF!</v>
      </c>
    </row>
    <row r="53" spans="1:53" ht="14.25" customHeight="1" thickBot="1" x14ac:dyDescent="0.3">
      <c r="B53" s="52" t="s">
        <v>214</v>
      </c>
      <c r="C53" s="53"/>
      <c r="D53" s="53"/>
      <c r="E53" s="53"/>
      <c r="F53" s="53"/>
      <c r="G53" s="53"/>
      <c r="H53" s="54"/>
      <c r="I53" s="53">
        <f>I46+I48+I50</f>
        <v>18668283</v>
      </c>
      <c r="J53" s="53">
        <f t="shared" ref="J53:O53" si="25">J46+J48+J50</f>
        <v>18880408</v>
      </c>
      <c r="K53" s="54">
        <f t="shared" si="25"/>
        <v>19708330</v>
      </c>
      <c r="L53" s="53">
        <f t="shared" si="25"/>
        <v>20176453</v>
      </c>
      <c r="M53" s="53">
        <f t="shared" si="25"/>
        <v>20749588</v>
      </c>
      <c r="N53" s="53">
        <f t="shared" si="25"/>
        <v>21002859</v>
      </c>
      <c r="O53" s="55">
        <f t="shared" si="25"/>
        <v>21353865</v>
      </c>
      <c r="R53" s="230"/>
      <c r="S53" s="230"/>
      <c r="T53" s="230"/>
      <c r="U53" s="230"/>
      <c r="V53" s="230"/>
      <c r="W53" s="230"/>
      <c r="X53" s="230"/>
      <c r="Y53" s="230"/>
      <c r="Z53" s="230"/>
    </row>
    <row r="54" spans="1:53" ht="14.25" customHeight="1" x14ac:dyDescent="0.25">
      <c r="R54" s="230"/>
      <c r="S54" s="230"/>
      <c r="T54" s="230"/>
      <c r="U54" s="230"/>
      <c r="V54" s="230"/>
      <c r="W54" s="230"/>
      <c r="X54" s="230"/>
      <c r="Y54" s="230"/>
      <c r="Z54" s="230"/>
    </row>
    <row r="55" spans="1:53" ht="14.25" customHeight="1" x14ac:dyDescent="0.25">
      <c r="R55" s="230"/>
      <c r="S55" s="230"/>
      <c r="T55" s="230"/>
      <c r="U55" s="230"/>
      <c r="V55" s="230"/>
      <c r="W55" s="230"/>
      <c r="X55" s="230"/>
      <c r="Y55" s="230"/>
      <c r="Z55" s="230"/>
    </row>
    <row r="56" spans="1:53" ht="14.25" customHeight="1" thickBot="1" x14ac:dyDescent="0.3">
      <c r="R56" s="230"/>
      <c r="S56" s="230"/>
      <c r="T56" s="230"/>
      <c r="U56" s="230"/>
      <c r="V56" s="230"/>
      <c r="W56" s="230"/>
      <c r="X56" s="230"/>
      <c r="Y56" s="230"/>
      <c r="Z56" s="230"/>
    </row>
    <row r="57" spans="1:53" ht="14.25" customHeight="1" thickBot="1" x14ac:dyDescent="0.3">
      <c r="B57" s="2" t="s">
        <v>7</v>
      </c>
      <c r="C57" s="351" t="s">
        <v>8</v>
      </c>
      <c r="D57" s="351"/>
      <c r="E57" s="351"/>
      <c r="F57" s="351"/>
      <c r="G57" s="351"/>
      <c r="H57" s="353" t="s">
        <v>9</v>
      </c>
      <c r="I57" s="354"/>
      <c r="J57" s="354"/>
      <c r="K57" s="356" t="s">
        <v>10</v>
      </c>
      <c r="L57" s="357"/>
      <c r="M57" s="357"/>
      <c r="N57" s="357"/>
      <c r="O57" s="358"/>
      <c r="R57" s="365" t="s">
        <v>8</v>
      </c>
      <c r="S57" s="366"/>
      <c r="T57" s="366"/>
      <c r="U57" s="366"/>
      <c r="V57" s="366"/>
      <c r="W57" s="367" t="s">
        <v>9</v>
      </c>
      <c r="X57" s="368"/>
      <c r="Y57" s="368"/>
      <c r="Z57" s="369"/>
      <c r="AE57" s="51" t="s">
        <v>24</v>
      </c>
      <c r="AG57" s="356" t="s">
        <v>25</v>
      </c>
      <c r="AH57" s="357"/>
      <c r="AI57" s="357"/>
      <c r="AJ57" s="358"/>
      <c r="AM57" s="360" t="s">
        <v>50</v>
      </c>
      <c r="AN57" s="360"/>
      <c r="AO57" s="360"/>
      <c r="AP57" s="360"/>
      <c r="AQ57" s="360"/>
      <c r="AR57" s="360"/>
      <c r="AS57" s="360"/>
      <c r="AU57" s="361" t="s">
        <v>59</v>
      </c>
      <c r="AV57" s="361"/>
      <c r="AW57" s="361"/>
      <c r="AX57" s="361"/>
      <c r="AY57" s="361"/>
      <c r="AZ57" s="361"/>
      <c r="BA57" s="362"/>
    </row>
    <row r="58" spans="1:53" ht="14.25" customHeight="1" thickBot="1" x14ac:dyDescent="0.3">
      <c r="B58" s="70"/>
      <c r="C58" s="5">
        <v>2017</v>
      </c>
      <c r="D58" s="5">
        <v>2018</v>
      </c>
      <c r="E58" s="5">
        <v>2019</v>
      </c>
      <c r="F58" s="5">
        <v>2020</v>
      </c>
      <c r="G58" s="5">
        <v>2021</v>
      </c>
      <c r="H58" s="6">
        <v>2022</v>
      </c>
      <c r="I58" s="5">
        <v>2023</v>
      </c>
      <c r="J58" s="5">
        <v>2024</v>
      </c>
      <c r="K58" s="6">
        <v>2025</v>
      </c>
      <c r="L58" s="5">
        <v>2026</v>
      </c>
      <c r="M58" s="5">
        <v>2027</v>
      </c>
      <c r="N58" s="5">
        <v>2028</v>
      </c>
      <c r="O58" s="7">
        <v>2029</v>
      </c>
      <c r="R58" s="231">
        <v>2017</v>
      </c>
      <c r="S58" s="232">
        <v>2018</v>
      </c>
      <c r="T58" s="232">
        <v>2019</v>
      </c>
      <c r="U58" s="232">
        <v>2020</v>
      </c>
      <c r="V58" s="232">
        <v>2021</v>
      </c>
      <c r="W58" s="231">
        <v>2022</v>
      </c>
      <c r="X58" s="232">
        <v>2023</v>
      </c>
      <c r="Y58" s="232">
        <v>2024</v>
      </c>
      <c r="Z58" s="233">
        <v>2025</v>
      </c>
      <c r="AE58" s="56"/>
      <c r="AG58" s="6">
        <v>2026</v>
      </c>
      <c r="AH58" s="5">
        <v>2027</v>
      </c>
      <c r="AI58" s="5">
        <v>2028</v>
      </c>
      <c r="AJ58" s="7">
        <v>2029</v>
      </c>
      <c r="AM58" s="5">
        <v>2023</v>
      </c>
      <c r="AN58" s="5">
        <v>2024</v>
      </c>
      <c r="AO58" s="5">
        <v>2025</v>
      </c>
      <c r="AP58" s="5">
        <v>2026</v>
      </c>
      <c r="AQ58" s="5">
        <v>2027</v>
      </c>
      <c r="AR58" s="5">
        <v>2028</v>
      </c>
      <c r="AS58" s="5">
        <v>2029</v>
      </c>
      <c r="AU58" s="5">
        <v>2023</v>
      </c>
      <c r="AV58" s="5">
        <v>2024</v>
      </c>
      <c r="AW58" s="5">
        <v>2025</v>
      </c>
      <c r="AX58" s="5">
        <v>2026</v>
      </c>
      <c r="AY58" s="5">
        <v>2027</v>
      </c>
      <c r="AZ58" s="5">
        <v>2028</v>
      </c>
      <c r="BA58" s="5">
        <v>2029</v>
      </c>
    </row>
    <row r="59" spans="1:53" ht="14.25" customHeight="1" x14ac:dyDescent="0.25">
      <c r="A59" s="1"/>
      <c r="B59" s="15" t="s">
        <v>53</v>
      </c>
      <c r="C59" s="16"/>
      <c r="D59" s="16"/>
      <c r="E59" s="16"/>
      <c r="F59" s="16"/>
      <c r="G59" s="16"/>
      <c r="H59" s="17"/>
      <c r="I59" s="71">
        <v>1137374</v>
      </c>
      <c r="J59" s="21">
        <v>1184217</v>
      </c>
      <c r="K59" s="47">
        <v>1200021</v>
      </c>
      <c r="L59" s="21">
        <v>1258259</v>
      </c>
      <c r="M59" s="21">
        <v>1332876</v>
      </c>
      <c r="N59" s="21">
        <v>1405655</v>
      </c>
      <c r="O59" s="48">
        <v>1425060</v>
      </c>
      <c r="P59" s="3" t="s">
        <v>217</v>
      </c>
      <c r="R59" s="119" t="s">
        <v>52</v>
      </c>
      <c r="S59" s="120" t="s">
        <v>52</v>
      </c>
      <c r="T59" s="120" t="s">
        <v>52</v>
      </c>
      <c r="U59" s="120" t="s">
        <v>52</v>
      </c>
      <c r="V59" s="120" t="s">
        <v>52</v>
      </c>
      <c r="W59" s="119" t="s">
        <v>52</v>
      </c>
      <c r="X59" s="120" t="s">
        <v>52</v>
      </c>
      <c r="Y59" s="120" t="s">
        <v>52</v>
      </c>
      <c r="Z59" s="121" t="s">
        <v>52</v>
      </c>
      <c r="AB59" s="349" t="s">
        <v>36</v>
      </c>
      <c r="AC59" s="349"/>
      <c r="AD59" s="349"/>
      <c r="AE59" s="96">
        <v>77.989999999999995</v>
      </c>
      <c r="AG59" s="100">
        <f>$AE59/AG$65</f>
        <v>8.4774609862495982</v>
      </c>
      <c r="AH59" s="66">
        <f t="shared" ref="AH59:AJ59" si="26">$AE59/AH$65</f>
        <v>8.4128625557852619</v>
      </c>
      <c r="AI59" s="66">
        <f t="shared" si="26"/>
        <v>8.318095877406007</v>
      </c>
      <c r="AJ59" s="99">
        <f t="shared" si="26"/>
        <v>8.3270238254609339</v>
      </c>
      <c r="AM59" s="14" t="e">
        <f>#REF!</f>
        <v>#REF!</v>
      </c>
      <c r="AN59" s="14" t="e">
        <f>#REF!</f>
        <v>#REF!</v>
      </c>
      <c r="AO59" s="14" t="e">
        <f>#REF!</f>
        <v>#REF!</v>
      </c>
      <c r="AP59" s="14" t="e">
        <f>#REF!</f>
        <v>#REF!</v>
      </c>
      <c r="AQ59" s="14" t="e">
        <f>#REF!</f>
        <v>#REF!</v>
      </c>
      <c r="AR59" s="14" t="e">
        <f>#REF!</f>
        <v>#REF!</v>
      </c>
      <c r="AS59" s="14" t="e">
        <f>#REF!</f>
        <v>#REF!</v>
      </c>
      <c r="AU59" s="22"/>
      <c r="AV59" s="22"/>
      <c r="AW59" s="22"/>
      <c r="AX59" s="22" t="e">
        <f>AX$65*AG59</f>
        <v>#REF!</v>
      </c>
      <c r="AY59" s="22" t="e">
        <f t="shared" ref="AY59:BA64" si="27">AY$65*AH59</f>
        <v>#REF!</v>
      </c>
      <c r="AZ59" s="22" t="e">
        <f t="shared" si="27"/>
        <v>#REF!</v>
      </c>
      <c r="BA59" s="22" t="e">
        <f t="shared" si="27"/>
        <v>#REF!</v>
      </c>
    </row>
    <row r="60" spans="1:53" ht="14.25" customHeight="1" x14ac:dyDescent="0.25">
      <c r="B60" s="15" t="s">
        <v>54</v>
      </c>
      <c r="C60" s="16"/>
      <c r="D60" s="16"/>
      <c r="E60" s="16"/>
      <c r="F60" s="16"/>
      <c r="G60" s="16"/>
      <c r="H60" s="17"/>
      <c r="I60" s="71">
        <v>80247</v>
      </c>
      <c r="J60" s="21">
        <v>83552</v>
      </c>
      <c r="K60" s="47">
        <v>84667</v>
      </c>
      <c r="L60" s="21">
        <v>88776</v>
      </c>
      <c r="M60" s="21">
        <v>94041</v>
      </c>
      <c r="N60" s="21">
        <v>99175</v>
      </c>
      <c r="O60" s="48">
        <v>100545</v>
      </c>
      <c r="R60" s="222" t="s">
        <v>52</v>
      </c>
      <c r="S60" s="221" t="s">
        <v>52</v>
      </c>
      <c r="T60" s="221" t="s">
        <v>52</v>
      </c>
      <c r="U60" s="221" t="s">
        <v>52</v>
      </c>
      <c r="V60" s="221" t="s">
        <v>52</v>
      </c>
      <c r="W60" s="222" t="s">
        <v>52</v>
      </c>
      <c r="X60" s="221" t="s">
        <v>52</v>
      </c>
      <c r="Y60" s="221" t="s">
        <v>52</v>
      </c>
      <c r="Z60" s="223" t="s">
        <v>52</v>
      </c>
      <c r="AB60" s="349" t="s">
        <v>37</v>
      </c>
      <c r="AC60" s="349"/>
      <c r="AD60" s="349"/>
      <c r="AE60" s="96">
        <v>0</v>
      </c>
      <c r="AG60" s="100">
        <f t="shared" ref="AG60:AJ64" si="28">$AE60/AG$65</f>
        <v>0</v>
      </c>
      <c r="AH60" s="66">
        <f t="shared" si="28"/>
        <v>0</v>
      </c>
      <c r="AI60" s="66">
        <f t="shared" si="28"/>
        <v>0</v>
      </c>
      <c r="AJ60" s="99">
        <f t="shared" si="28"/>
        <v>0</v>
      </c>
      <c r="AU60" s="22"/>
      <c r="AV60" s="22"/>
      <c r="AW60" s="22"/>
      <c r="AX60" s="22" t="e">
        <f t="shared" ref="AX60:AX64" si="29">AX$65*AG60</f>
        <v>#REF!</v>
      </c>
      <c r="AY60" s="22" t="e">
        <f t="shared" si="27"/>
        <v>#REF!</v>
      </c>
      <c r="AZ60" s="22" t="e">
        <f t="shared" si="27"/>
        <v>#REF!</v>
      </c>
      <c r="BA60" s="22" t="e">
        <f t="shared" si="27"/>
        <v>#REF!</v>
      </c>
    </row>
    <row r="61" spans="1:53" ht="14.25" customHeight="1" x14ac:dyDescent="0.25">
      <c r="B61" s="15" t="s">
        <v>55</v>
      </c>
      <c r="C61" s="16"/>
      <c r="D61" s="16"/>
      <c r="E61" s="16"/>
      <c r="F61" s="16"/>
      <c r="G61" s="16"/>
      <c r="H61" s="17"/>
      <c r="I61" s="71">
        <v>831467</v>
      </c>
      <c r="J61" s="21">
        <v>838663</v>
      </c>
      <c r="K61" s="47">
        <v>904702</v>
      </c>
      <c r="L61" s="21">
        <v>904702</v>
      </c>
      <c r="M61" s="21">
        <v>904702</v>
      </c>
      <c r="N61" s="21">
        <v>904702</v>
      </c>
      <c r="O61" s="48">
        <v>904702</v>
      </c>
      <c r="R61" s="222" t="s">
        <v>52</v>
      </c>
      <c r="S61" s="221" t="s">
        <v>52</v>
      </c>
      <c r="T61" s="221" t="s">
        <v>52</v>
      </c>
      <c r="U61" s="221" t="s">
        <v>52</v>
      </c>
      <c r="V61" s="221" t="s">
        <v>52</v>
      </c>
      <c r="W61" s="222" t="s">
        <v>52</v>
      </c>
      <c r="X61" s="221" t="s">
        <v>52</v>
      </c>
      <c r="Y61" s="221" t="s">
        <v>52</v>
      </c>
      <c r="Z61" s="223" t="s">
        <v>52</v>
      </c>
      <c r="AB61" s="349" t="s">
        <v>38</v>
      </c>
      <c r="AC61" s="349"/>
      <c r="AD61" s="349"/>
      <c r="AE61" s="96">
        <v>12.47</v>
      </c>
      <c r="AG61" s="100">
        <f t="shared" si="28"/>
        <v>1.3554806834021349</v>
      </c>
      <c r="AH61" s="66">
        <f t="shared" si="28"/>
        <v>1.3451518921738972</v>
      </c>
      <c r="AI61" s="66">
        <f t="shared" si="28"/>
        <v>1.3299994305840868</v>
      </c>
      <c r="AJ61" s="99">
        <f t="shared" si="28"/>
        <v>1.3314269406782646</v>
      </c>
      <c r="AU61" s="22"/>
      <c r="AV61" s="22"/>
      <c r="AW61" s="22"/>
      <c r="AX61" s="22" t="e">
        <f t="shared" si="29"/>
        <v>#REF!</v>
      </c>
      <c r="AY61" s="22" t="e">
        <f t="shared" si="27"/>
        <v>#REF!</v>
      </c>
      <c r="AZ61" s="22" t="e">
        <f t="shared" si="27"/>
        <v>#REF!</v>
      </c>
      <c r="BA61" s="22" t="e">
        <f t="shared" si="27"/>
        <v>#REF!</v>
      </c>
    </row>
    <row r="62" spans="1:53" ht="14.25" customHeight="1" x14ac:dyDescent="0.25">
      <c r="B62" s="15" t="s">
        <v>56</v>
      </c>
      <c r="C62" s="16"/>
      <c r="D62" s="16"/>
      <c r="E62" s="16"/>
      <c r="F62" s="16"/>
      <c r="G62" s="16"/>
      <c r="H62" s="17"/>
      <c r="I62" s="71">
        <v>146421</v>
      </c>
      <c r="J62" s="21">
        <v>147688</v>
      </c>
      <c r="K62" s="47">
        <v>159318</v>
      </c>
      <c r="L62" s="21">
        <v>159318</v>
      </c>
      <c r="M62" s="21">
        <v>159318</v>
      </c>
      <c r="N62" s="21">
        <v>159318</v>
      </c>
      <c r="O62" s="48">
        <v>159318</v>
      </c>
      <c r="R62" s="222" t="s">
        <v>52</v>
      </c>
      <c r="S62" s="221" t="s">
        <v>52</v>
      </c>
      <c r="T62" s="221" t="s">
        <v>52</v>
      </c>
      <c r="U62" s="221" t="s">
        <v>52</v>
      </c>
      <c r="V62" s="221" t="s">
        <v>52</v>
      </c>
      <c r="W62" s="222" t="s">
        <v>52</v>
      </c>
      <c r="X62" s="221" t="s">
        <v>52</v>
      </c>
      <c r="Y62" s="221" t="s">
        <v>52</v>
      </c>
      <c r="Z62" s="223" t="s">
        <v>52</v>
      </c>
      <c r="AB62" s="349" t="s">
        <v>39</v>
      </c>
      <c r="AC62" s="349"/>
      <c r="AD62" s="349"/>
      <c r="AE62" s="96">
        <v>0</v>
      </c>
      <c r="AG62" s="100">
        <f t="shared" si="28"/>
        <v>0</v>
      </c>
      <c r="AH62" s="66">
        <f t="shared" si="28"/>
        <v>0</v>
      </c>
      <c r="AI62" s="66">
        <f t="shared" si="28"/>
        <v>0</v>
      </c>
      <c r="AJ62" s="99">
        <f t="shared" si="28"/>
        <v>0</v>
      </c>
      <c r="AU62" s="22"/>
      <c r="AV62" s="22"/>
      <c r="AW62" s="22"/>
      <c r="AX62" s="22" t="e">
        <f t="shared" si="29"/>
        <v>#REF!</v>
      </c>
      <c r="AY62" s="22" t="e">
        <f t="shared" si="27"/>
        <v>#REF!</v>
      </c>
      <c r="AZ62" s="22" t="e">
        <f t="shared" si="27"/>
        <v>#REF!</v>
      </c>
      <c r="BA62" s="22" t="e">
        <f t="shared" si="27"/>
        <v>#REF!</v>
      </c>
    </row>
    <row r="63" spans="1:53" ht="14.25" customHeight="1" x14ac:dyDescent="0.25">
      <c r="B63" s="15" t="s">
        <v>57</v>
      </c>
      <c r="C63" s="16"/>
      <c r="D63" s="16"/>
      <c r="E63" s="16"/>
      <c r="F63" s="16"/>
      <c r="G63" s="16"/>
      <c r="H63" s="17"/>
      <c r="I63" s="71">
        <v>11887941</v>
      </c>
      <c r="J63" s="21">
        <v>12011710</v>
      </c>
      <c r="K63" s="47">
        <v>12533445</v>
      </c>
      <c r="L63" s="21">
        <v>12833606</v>
      </c>
      <c r="M63" s="21">
        <v>13199854</v>
      </c>
      <c r="N63" s="21">
        <v>13346751</v>
      </c>
      <c r="O63" s="48">
        <v>13580928</v>
      </c>
      <c r="R63" s="222" t="s">
        <v>52</v>
      </c>
      <c r="S63" s="221" t="s">
        <v>52</v>
      </c>
      <c r="T63" s="221" t="s">
        <v>52</v>
      </c>
      <c r="U63" s="221" t="s">
        <v>52</v>
      </c>
      <c r="V63" s="221" t="s">
        <v>52</v>
      </c>
      <c r="W63" s="222" t="s">
        <v>52</v>
      </c>
      <c r="X63" s="221" t="s">
        <v>52</v>
      </c>
      <c r="Y63" s="221" t="s">
        <v>52</v>
      </c>
      <c r="Z63" s="223" t="s">
        <v>52</v>
      </c>
      <c r="AB63" s="349" t="s">
        <v>40</v>
      </c>
      <c r="AC63" s="349"/>
      <c r="AD63" s="349"/>
      <c r="AE63" s="96">
        <v>17.07</v>
      </c>
      <c r="AG63" s="100">
        <f t="shared" si="28"/>
        <v>1.8554976155312304</v>
      </c>
      <c r="AH63" s="66">
        <f t="shared" si="28"/>
        <v>1.8413586847961847</v>
      </c>
      <c r="AI63" s="66">
        <f t="shared" si="28"/>
        <v>1.8206167024916085</v>
      </c>
      <c r="AJ63" s="99">
        <f t="shared" si="28"/>
        <v>1.8225708001105032</v>
      </c>
      <c r="AU63" s="22"/>
      <c r="AV63" s="22"/>
      <c r="AW63" s="22"/>
      <c r="AX63" s="22" t="e">
        <f t="shared" si="29"/>
        <v>#REF!</v>
      </c>
      <c r="AY63" s="22" t="e">
        <f t="shared" si="27"/>
        <v>#REF!</v>
      </c>
      <c r="AZ63" s="22" t="e">
        <f t="shared" si="27"/>
        <v>#REF!</v>
      </c>
      <c r="BA63" s="22" t="e">
        <f t="shared" si="27"/>
        <v>#REF!</v>
      </c>
    </row>
    <row r="64" spans="1:53" ht="14.25" customHeight="1" x14ac:dyDescent="0.25">
      <c r="B64" s="24" t="s">
        <v>58</v>
      </c>
      <c r="C64" s="25"/>
      <c r="D64" s="25"/>
      <c r="E64" s="25"/>
      <c r="F64" s="25"/>
      <c r="G64" s="25"/>
      <c r="H64" s="26"/>
      <c r="I64" s="72">
        <v>18953495</v>
      </c>
      <c r="J64" s="14">
        <v>19150826</v>
      </c>
      <c r="K64" s="49">
        <v>19982653</v>
      </c>
      <c r="L64" s="14">
        <v>20461212</v>
      </c>
      <c r="M64" s="14">
        <v>21045139</v>
      </c>
      <c r="N64" s="14">
        <v>21279343</v>
      </c>
      <c r="O64" s="50">
        <v>21652703</v>
      </c>
      <c r="R64" s="234" t="s">
        <v>52</v>
      </c>
      <c r="S64" s="235" t="s">
        <v>52</v>
      </c>
      <c r="T64" s="235" t="s">
        <v>52</v>
      </c>
      <c r="U64" s="235" t="s">
        <v>52</v>
      </c>
      <c r="V64" s="235" t="s">
        <v>52</v>
      </c>
      <c r="W64" s="234" t="s">
        <v>52</v>
      </c>
      <c r="X64" s="235" t="s">
        <v>52</v>
      </c>
      <c r="Y64" s="235" t="s">
        <v>52</v>
      </c>
      <c r="Z64" s="236" t="s">
        <v>52</v>
      </c>
      <c r="AB64" s="349" t="s">
        <v>41</v>
      </c>
      <c r="AC64" s="349"/>
      <c r="AD64" s="349"/>
      <c r="AE64" s="96">
        <v>0</v>
      </c>
      <c r="AG64" s="102">
        <f t="shared" si="28"/>
        <v>0</v>
      </c>
      <c r="AH64" s="95">
        <f t="shared" si="28"/>
        <v>0</v>
      </c>
      <c r="AI64" s="95">
        <f t="shared" si="28"/>
        <v>0</v>
      </c>
      <c r="AJ64" s="101">
        <f t="shared" si="28"/>
        <v>0</v>
      </c>
      <c r="AU64" s="29"/>
      <c r="AV64" s="29"/>
      <c r="AW64" s="29"/>
      <c r="AX64" s="29" t="e">
        <f t="shared" si="29"/>
        <v>#REF!</v>
      </c>
      <c r="AY64" s="29" t="e">
        <f t="shared" si="27"/>
        <v>#REF!</v>
      </c>
      <c r="AZ64" s="29" t="e">
        <f t="shared" si="27"/>
        <v>#REF!</v>
      </c>
      <c r="BA64" s="29" t="e">
        <f t="shared" si="27"/>
        <v>#REF!</v>
      </c>
    </row>
    <row r="65" spans="2:53" ht="14.25" customHeight="1" thickBot="1" x14ac:dyDescent="0.3">
      <c r="B65" s="30" t="s">
        <v>0</v>
      </c>
      <c r="C65" s="31"/>
      <c r="D65" s="31"/>
      <c r="E65" s="31"/>
      <c r="F65" s="31"/>
      <c r="G65" s="31"/>
      <c r="H65" s="32"/>
      <c r="I65" s="31">
        <f>SUM(I59:I64)</f>
        <v>33036945</v>
      </c>
      <c r="J65" s="31">
        <f t="shared" ref="J65" si="30">SUM(J59:J64)</f>
        <v>33416656</v>
      </c>
      <c r="K65" s="32">
        <f t="shared" ref="K65" si="31">SUM(K59:K64)</f>
        <v>34864806</v>
      </c>
      <c r="L65" s="31">
        <f t="shared" ref="L65" si="32">SUM(L59:L64)</f>
        <v>35705873</v>
      </c>
      <c r="M65" s="31">
        <f t="shared" ref="M65" si="33">SUM(M59:M64)</f>
        <v>36735930</v>
      </c>
      <c r="N65" s="31">
        <f t="shared" ref="N65" si="34">SUM(N59:N64)</f>
        <v>37194944</v>
      </c>
      <c r="O65" s="33">
        <f t="shared" ref="O65" si="35">SUM(O59:O64)</f>
        <v>37823256</v>
      </c>
      <c r="R65" s="34"/>
      <c r="S65" s="35"/>
      <c r="T65" s="35"/>
      <c r="U65" s="35"/>
      <c r="V65" s="35"/>
      <c r="W65" s="34"/>
      <c r="X65" s="35"/>
      <c r="Y65" s="35"/>
      <c r="Z65" s="36"/>
      <c r="AE65" s="94"/>
      <c r="AG65" s="240">
        <f>SUMPRODUCT($AE$59:$AE$64,L59:L64)/L65</f>
        <v>9.1996884593747357</v>
      </c>
      <c r="AH65" s="241">
        <f>SUMPRODUCT($AE$59:$AE$64,M59:M64)/M65</f>
        <v>9.270328557355155</v>
      </c>
      <c r="AI65" s="241">
        <f>SUMPRODUCT($AE$59:$AE$64,N59:N64)/N65</f>
        <v>9.3759438637681498</v>
      </c>
      <c r="AJ65" s="242">
        <f>SUMPRODUCT($AE$59:$AE$64,O59:O64)/O65</f>
        <v>9.3658912997865649</v>
      </c>
      <c r="AU65" s="35"/>
      <c r="AV65" s="35"/>
      <c r="AW65" s="35"/>
      <c r="AX65" s="67" t="e">
        <f>AP59/L65</f>
        <v>#REF!</v>
      </c>
      <c r="AY65" s="67" t="e">
        <f>AQ59/M65</f>
        <v>#REF!</v>
      </c>
      <c r="AZ65" s="67" t="e">
        <f>AR59/N65</f>
        <v>#REF!</v>
      </c>
      <c r="BA65" s="67" t="e">
        <f>AS59/O65</f>
        <v>#REF!</v>
      </c>
    </row>
    <row r="66" spans="2:53" ht="14.25" customHeight="1" thickBot="1" x14ac:dyDescent="0.3">
      <c r="B66" s="52" t="s">
        <v>213</v>
      </c>
      <c r="C66" s="53"/>
      <c r="D66" s="53"/>
      <c r="E66" s="53"/>
      <c r="F66" s="53"/>
      <c r="G66" s="53"/>
      <c r="H66" s="54"/>
      <c r="I66" s="53">
        <f>I59+I61+I63</f>
        <v>13856782</v>
      </c>
      <c r="J66" s="53">
        <f t="shared" ref="J66:O66" si="36">J59+J61+J63</f>
        <v>14034590</v>
      </c>
      <c r="K66" s="54">
        <f t="shared" si="36"/>
        <v>14638168</v>
      </c>
      <c r="L66" s="53">
        <f t="shared" si="36"/>
        <v>14996567</v>
      </c>
      <c r="M66" s="53">
        <f t="shared" si="36"/>
        <v>15437432</v>
      </c>
      <c r="N66" s="53">
        <f t="shared" si="36"/>
        <v>15657108</v>
      </c>
      <c r="O66" s="55">
        <f t="shared" si="36"/>
        <v>15910690</v>
      </c>
      <c r="R66" s="230"/>
      <c r="S66" s="230"/>
      <c r="T66" s="230"/>
      <c r="U66" s="230"/>
      <c r="V66" s="230"/>
      <c r="W66" s="230"/>
      <c r="X66" s="230"/>
      <c r="Y66" s="230"/>
      <c r="Z66" s="230"/>
    </row>
    <row r="67" spans="2:53" ht="14.25" customHeight="1" x14ac:dyDescent="0.25">
      <c r="R67" s="230"/>
      <c r="S67" s="230"/>
      <c r="T67" s="230"/>
      <c r="U67" s="230"/>
      <c r="V67" s="230"/>
      <c r="W67" s="230"/>
      <c r="X67" s="230"/>
      <c r="Y67" s="230"/>
      <c r="Z67" s="230"/>
    </row>
    <row r="68" spans="2:53" ht="14.25" customHeight="1" x14ac:dyDescent="0.25">
      <c r="R68" s="230"/>
      <c r="S68" s="230"/>
      <c r="T68" s="230"/>
      <c r="U68" s="230"/>
      <c r="V68" s="230"/>
      <c r="W68" s="230"/>
      <c r="X68" s="230"/>
      <c r="Y68" s="230"/>
      <c r="Z68" s="230"/>
    </row>
    <row r="69" spans="2:53" ht="14.25" customHeight="1" thickBot="1" x14ac:dyDescent="0.3">
      <c r="R69" s="230"/>
      <c r="S69" s="230"/>
      <c r="T69" s="230"/>
      <c r="U69" s="230"/>
      <c r="V69" s="230"/>
      <c r="W69" s="230"/>
      <c r="X69" s="230"/>
      <c r="Y69" s="230"/>
      <c r="Z69" s="230"/>
    </row>
    <row r="70" spans="2:53" ht="15.75" thickBot="1" x14ac:dyDescent="0.3">
      <c r="B70" s="2" t="s">
        <v>5</v>
      </c>
      <c r="C70" s="351" t="s">
        <v>8</v>
      </c>
      <c r="D70" s="351"/>
      <c r="E70" s="351"/>
      <c r="F70" s="351"/>
      <c r="G70" s="351"/>
      <c r="H70" s="353" t="s">
        <v>9</v>
      </c>
      <c r="I70" s="354"/>
      <c r="J70" s="355"/>
      <c r="K70" s="356" t="s">
        <v>10</v>
      </c>
      <c r="L70" s="357"/>
      <c r="M70" s="357"/>
      <c r="N70" s="357"/>
      <c r="O70" s="358"/>
      <c r="R70" s="365" t="s">
        <v>8</v>
      </c>
      <c r="S70" s="366"/>
      <c r="T70" s="366"/>
      <c r="U70" s="366"/>
      <c r="V70" s="366"/>
      <c r="W70" s="367" t="s">
        <v>9</v>
      </c>
      <c r="X70" s="368"/>
      <c r="Y70" s="368"/>
      <c r="Z70" s="369"/>
      <c r="AE70" s="51" t="s">
        <v>24</v>
      </c>
      <c r="AG70" s="356" t="s">
        <v>25</v>
      </c>
      <c r="AH70" s="357"/>
      <c r="AI70" s="357"/>
      <c r="AJ70" s="358"/>
      <c r="AM70" s="360" t="s">
        <v>50</v>
      </c>
      <c r="AN70" s="360"/>
      <c r="AO70" s="360"/>
      <c r="AP70" s="360"/>
      <c r="AQ70" s="360"/>
      <c r="AR70" s="360"/>
      <c r="AS70" s="360"/>
      <c r="AU70" s="361" t="s">
        <v>69</v>
      </c>
      <c r="AV70" s="361"/>
      <c r="AW70" s="361"/>
      <c r="AX70" s="361"/>
      <c r="AY70" s="361"/>
      <c r="AZ70" s="361"/>
      <c r="BA70" s="362"/>
    </row>
    <row r="71" spans="2:53" ht="14.25" customHeight="1" thickBot="1" x14ac:dyDescent="0.3">
      <c r="B71" s="70"/>
      <c r="C71" s="5">
        <v>2017</v>
      </c>
      <c r="D71" s="5">
        <v>2018</v>
      </c>
      <c r="E71" s="5">
        <v>2019</v>
      </c>
      <c r="F71" s="5">
        <v>2020</v>
      </c>
      <c r="G71" s="5">
        <v>2021</v>
      </c>
      <c r="H71" s="6">
        <v>2022</v>
      </c>
      <c r="I71" s="5">
        <v>2023</v>
      </c>
      <c r="J71" s="7">
        <v>2024</v>
      </c>
      <c r="K71" s="6">
        <v>2025</v>
      </c>
      <c r="L71" s="5">
        <v>2026</v>
      </c>
      <c r="M71" s="5">
        <v>2027</v>
      </c>
      <c r="N71" s="5">
        <v>2028</v>
      </c>
      <c r="O71" s="7">
        <v>2029</v>
      </c>
      <c r="R71" s="231">
        <v>2017</v>
      </c>
      <c r="S71" s="232">
        <v>2018</v>
      </c>
      <c r="T71" s="232">
        <v>2019</v>
      </c>
      <c r="U71" s="232">
        <v>2020</v>
      </c>
      <c r="V71" s="232">
        <v>2021</v>
      </c>
      <c r="W71" s="231">
        <v>2022</v>
      </c>
      <c r="X71" s="232">
        <v>2023</v>
      </c>
      <c r="Y71" s="232">
        <v>2024</v>
      </c>
      <c r="Z71" s="233">
        <v>2025</v>
      </c>
      <c r="AE71" s="56"/>
      <c r="AG71" s="6">
        <v>2026</v>
      </c>
      <c r="AH71" s="5">
        <v>2027</v>
      </c>
      <c r="AI71" s="5">
        <v>2028</v>
      </c>
      <c r="AJ71" s="7">
        <v>2029</v>
      </c>
      <c r="AM71" s="5">
        <v>2023</v>
      </c>
      <c r="AN71" s="5">
        <v>2024</v>
      </c>
      <c r="AO71" s="5">
        <v>2025</v>
      </c>
      <c r="AP71" s="5">
        <v>2026</v>
      </c>
      <c r="AQ71" s="5">
        <v>2027</v>
      </c>
      <c r="AR71" s="5">
        <v>2028</v>
      </c>
      <c r="AS71" s="5">
        <v>2029</v>
      </c>
      <c r="AU71" s="5">
        <v>2023</v>
      </c>
      <c r="AV71" s="5">
        <v>2024</v>
      </c>
      <c r="AW71" s="5">
        <v>2025</v>
      </c>
      <c r="AX71" s="5">
        <v>2026</v>
      </c>
      <c r="AY71" s="5">
        <v>2027</v>
      </c>
      <c r="AZ71" s="5">
        <v>2028</v>
      </c>
      <c r="BA71" s="5">
        <v>2029</v>
      </c>
    </row>
    <row r="72" spans="2:53" ht="14.25" customHeight="1" x14ac:dyDescent="0.25">
      <c r="B72" s="15" t="s">
        <v>60</v>
      </c>
      <c r="C72" s="16"/>
      <c r="D72" s="16"/>
      <c r="E72" s="16"/>
      <c r="F72" s="16"/>
      <c r="G72" s="16"/>
      <c r="H72" s="17"/>
      <c r="I72" s="71">
        <v>4710</v>
      </c>
      <c r="J72" s="48">
        <v>4904</v>
      </c>
      <c r="K72" s="47">
        <v>4969</v>
      </c>
      <c r="L72" s="21">
        <v>5211</v>
      </c>
      <c r="M72" s="21">
        <v>5520</v>
      </c>
      <c r="N72" s="21">
        <v>5821</v>
      </c>
      <c r="O72" s="48">
        <v>5901</v>
      </c>
      <c r="P72" s="3" t="s">
        <v>217</v>
      </c>
      <c r="R72" s="119" t="s">
        <v>52</v>
      </c>
      <c r="S72" s="120" t="s">
        <v>52</v>
      </c>
      <c r="T72" s="120" t="s">
        <v>52</v>
      </c>
      <c r="U72" s="120" t="s">
        <v>52</v>
      </c>
      <c r="V72" s="120" t="s">
        <v>52</v>
      </c>
      <c r="W72" s="119" t="s">
        <v>52</v>
      </c>
      <c r="X72" s="120" t="s">
        <v>52</v>
      </c>
      <c r="Y72" s="221" t="s">
        <v>52</v>
      </c>
      <c r="Z72" s="223" t="s">
        <v>52</v>
      </c>
      <c r="AB72" s="349" t="s">
        <v>60</v>
      </c>
      <c r="AC72" s="349"/>
      <c r="AD72" s="350"/>
      <c r="AE72" s="96">
        <v>3.81</v>
      </c>
      <c r="AG72" s="100">
        <f>$AE72/AG$81</f>
        <v>0.45860145132232938</v>
      </c>
      <c r="AH72" s="66">
        <f t="shared" ref="AH72:AJ72" si="37">$AE72/AH$81</f>
        <v>0.45657796591781424</v>
      </c>
      <c r="AI72" s="66">
        <f t="shared" si="37"/>
        <v>0.45364020319017773</v>
      </c>
      <c r="AJ72" s="99">
        <f t="shared" si="37"/>
        <v>0.45388713393394925</v>
      </c>
      <c r="AM72" s="14" t="e">
        <f>#REF!</f>
        <v>#REF!</v>
      </c>
      <c r="AN72" s="14" t="e">
        <f>#REF!</f>
        <v>#REF!</v>
      </c>
      <c r="AO72" s="14" t="e">
        <f>#REF!</f>
        <v>#REF!</v>
      </c>
      <c r="AP72" s="14" t="e">
        <f>#REF!</f>
        <v>#REF!</v>
      </c>
      <c r="AQ72" s="14" t="e">
        <f>#REF!</f>
        <v>#REF!</v>
      </c>
      <c r="AR72" s="14" t="e">
        <f>#REF!</f>
        <v>#REF!</v>
      </c>
      <c r="AS72" s="14" t="e">
        <f>#REF!</f>
        <v>#REF!</v>
      </c>
      <c r="AU72" s="66"/>
      <c r="AV72" s="66"/>
      <c r="AW72" s="66"/>
      <c r="AX72" s="66" t="e">
        <f>AX$81*AG72</f>
        <v>#REF!</v>
      </c>
      <c r="AY72" s="66" t="e">
        <f t="shared" ref="AY72:BA72" si="38">AY$81*AH72</f>
        <v>#REF!</v>
      </c>
      <c r="AZ72" s="66" t="e">
        <f t="shared" si="38"/>
        <v>#REF!</v>
      </c>
      <c r="BA72" s="66" t="e">
        <f t="shared" si="38"/>
        <v>#REF!</v>
      </c>
    </row>
    <row r="73" spans="2:53" ht="14.25" customHeight="1" x14ac:dyDescent="0.25">
      <c r="B73" s="15" t="s">
        <v>61</v>
      </c>
      <c r="C73" s="16"/>
      <c r="D73" s="16"/>
      <c r="E73" s="16"/>
      <c r="F73" s="16"/>
      <c r="G73" s="16"/>
      <c r="H73" s="98"/>
      <c r="I73" s="103">
        <v>351701</v>
      </c>
      <c r="J73" s="104">
        <v>366186</v>
      </c>
      <c r="K73" s="105">
        <v>371073</v>
      </c>
      <c r="L73" s="103">
        <v>389081</v>
      </c>
      <c r="M73" s="103">
        <v>412154</v>
      </c>
      <c r="N73" s="103">
        <v>434659</v>
      </c>
      <c r="O73" s="104">
        <v>440660</v>
      </c>
      <c r="R73" s="222" t="s">
        <v>52</v>
      </c>
      <c r="S73" s="221" t="s">
        <v>52</v>
      </c>
      <c r="T73" s="221" t="s">
        <v>52</v>
      </c>
      <c r="U73" s="221" t="s">
        <v>52</v>
      </c>
      <c r="V73" s="221" t="s">
        <v>52</v>
      </c>
      <c r="W73" s="222" t="s">
        <v>52</v>
      </c>
      <c r="X73" s="221" t="s">
        <v>52</v>
      </c>
      <c r="Y73" s="221" t="s">
        <v>52</v>
      </c>
      <c r="Z73" s="223" t="s">
        <v>52</v>
      </c>
      <c r="AB73" s="349" t="s">
        <v>61</v>
      </c>
      <c r="AC73" s="349"/>
      <c r="AD73" s="350"/>
      <c r="AE73" s="96">
        <v>13.32</v>
      </c>
      <c r="AG73" s="100">
        <f t="shared" ref="AG73:AJ80" si="39">$AE73/AG$81</f>
        <v>1.6032995621032617</v>
      </c>
      <c r="AH73" s="66">
        <f t="shared" si="39"/>
        <v>1.5962253296654294</v>
      </c>
      <c r="AI73" s="66">
        <f t="shared" si="39"/>
        <v>1.5859547261136921</v>
      </c>
      <c r="AJ73" s="99">
        <f t="shared" si="39"/>
        <v>1.5868180115486099</v>
      </c>
      <c r="AU73" s="66"/>
      <c r="AV73" s="66"/>
      <c r="AW73" s="66"/>
      <c r="AX73" s="66" t="e">
        <f t="shared" ref="AX73:AX80" si="40">AX$81*AG73</f>
        <v>#REF!</v>
      </c>
      <c r="AY73" s="66" t="e">
        <f t="shared" ref="AY73:AY80" si="41">AY$81*AH73</f>
        <v>#REF!</v>
      </c>
      <c r="AZ73" s="66" t="e">
        <f t="shared" ref="AZ73:AZ80" si="42">AZ$81*AI73</f>
        <v>#REF!</v>
      </c>
      <c r="BA73" s="66" t="e">
        <f t="shared" ref="BA73:BA80" si="43">BA$81*AJ73</f>
        <v>#REF!</v>
      </c>
    </row>
    <row r="74" spans="2:53" ht="14.25" customHeight="1" x14ac:dyDescent="0.25">
      <c r="B74" s="15" t="s">
        <v>62</v>
      </c>
      <c r="C74" s="16"/>
      <c r="D74" s="16"/>
      <c r="E74" s="16"/>
      <c r="F74" s="16"/>
      <c r="G74" s="16"/>
      <c r="H74" s="98"/>
      <c r="I74" s="103">
        <v>854571</v>
      </c>
      <c r="J74" s="104">
        <v>889767</v>
      </c>
      <c r="K74" s="105">
        <v>901641</v>
      </c>
      <c r="L74" s="103">
        <v>945398</v>
      </c>
      <c r="M74" s="103">
        <v>1001462</v>
      </c>
      <c r="N74" s="103">
        <v>1056145</v>
      </c>
      <c r="O74" s="104">
        <v>1070725</v>
      </c>
      <c r="R74" s="222" t="s">
        <v>52</v>
      </c>
      <c r="S74" s="221" t="s">
        <v>52</v>
      </c>
      <c r="T74" s="221" t="s">
        <v>52</v>
      </c>
      <c r="U74" s="221" t="s">
        <v>52</v>
      </c>
      <c r="V74" s="221" t="s">
        <v>52</v>
      </c>
      <c r="W74" s="222" t="s">
        <v>52</v>
      </c>
      <c r="X74" s="221" t="s">
        <v>52</v>
      </c>
      <c r="Y74" s="221" t="s">
        <v>52</v>
      </c>
      <c r="Z74" s="223" t="s">
        <v>52</v>
      </c>
      <c r="AB74" s="349" t="s">
        <v>62</v>
      </c>
      <c r="AC74" s="349"/>
      <c r="AD74" s="350"/>
      <c r="AE74" s="96">
        <v>51.39</v>
      </c>
      <c r="AG74" s="100">
        <f t="shared" si="39"/>
        <v>6.1857030402767732</v>
      </c>
      <c r="AH74" s="66">
        <f t="shared" si="39"/>
        <v>6.1584098867497312</v>
      </c>
      <c r="AI74" s="66">
        <f t="shared" si="39"/>
        <v>6.1187847879116095</v>
      </c>
      <c r="AJ74" s="99">
        <f t="shared" si="39"/>
        <v>6.1221154364476771</v>
      </c>
      <c r="AU74" s="66"/>
      <c r="AV74" s="66"/>
      <c r="AW74" s="66"/>
      <c r="AX74" s="66" t="e">
        <f t="shared" si="40"/>
        <v>#REF!</v>
      </c>
      <c r="AY74" s="66" t="e">
        <f t="shared" si="41"/>
        <v>#REF!</v>
      </c>
      <c r="AZ74" s="66" t="e">
        <f t="shared" si="42"/>
        <v>#REF!</v>
      </c>
      <c r="BA74" s="66" t="e">
        <f t="shared" si="43"/>
        <v>#REF!</v>
      </c>
    </row>
    <row r="75" spans="2:53" ht="14.25" customHeight="1" x14ac:dyDescent="0.25">
      <c r="B75" s="15" t="s">
        <v>228</v>
      </c>
      <c r="C75" s="16"/>
      <c r="D75" s="16"/>
      <c r="E75" s="16"/>
      <c r="F75" s="16"/>
      <c r="G75" s="16"/>
      <c r="H75" s="98"/>
      <c r="I75" s="103">
        <v>9417</v>
      </c>
      <c r="J75" s="104">
        <v>9498</v>
      </c>
      <c r="K75" s="105">
        <v>10246</v>
      </c>
      <c r="L75" s="103">
        <v>10246</v>
      </c>
      <c r="M75" s="103">
        <v>10246</v>
      </c>
      <c r="N75" s="103">
        <v>10246</v>
      </c>
      <c r="O75" s="104">
        <v>10246</v>
      </c>
      <c r="R75" s="222" t="s">
        <v>52</v>
      </c>
      <c r="S75" s="221" t="s">
        <v>52</v>
      </c>
      <c r="T75" s="221" t="s">
        <v>52</v>
      </c>
      <c r="U75" s="221" t="s">
        <v>52</v>
      </c>
      <c r="V75" s="221" t="s">
        <v>52</v>
      </c>
      <c r="W75" s="222" t="s">
        <v>52</v>
      </c>
      <c r="X75" s="221" t="s">
        <v>52</v>
      </c>
      <c r="Y75" s="221" t="s">
        <v>52</v>
      </c>
      <c r="Z75" s="223" t="s">
        <v>52</v>
      </c>
      <c r="AB75" s="349" t="s">
        <v>60</v>
      </c>
      <c r="AC75" s="349"/>
      <c r="AD75" s="350"/>
      <c r="AE75" s="96">
        <v>1.42</v>
      </c>
      <c r="AG75" s="100">
        <f t="shared" si="39"/>
        <v>0.17092232568968704</v>
      </c>
      <c r="AH75" s="66">
        <f t="shared" si="39"/>
        <v>0.17016816577514338</v>
      </c>
      <c r="AI75" s="66">
        <f t="shared" si="39"/>
        <v>0.1690732515826909</v>
      </c>
      <c r="AJ75" s="99">
        <f t="shared" si="39"/>
        <v>0.16916528351344037</v>
      </c>
      <c r="AU75" s="66"/>
      <c r="AV75" s="66"/>
      <c r="AW75" s="66"/>
      <c r="AX75" s="66" t="e">
        <f t="shared" si="40"/>
        <v>#REF!</v>
      </c>
      <c r="AY75" s="66" t="e">
        <f t="shared" si="41"/>
        <v>#REF!</v>
      </c>
      <c r="AZ75" s="66" t="e">
        <f t="shared" si="42"/>
        <v>#REF!</v>
      </c>
      <c r="BA75" s="66" t="e">
        <f t="shared" si="43"/>
        <v>#REF!</v>
      </c>
    </row>
    <row r="76" spans="2:53" ht="14.25" customHeight="1" x14ac:dyDescent="0.25">
      <c r="B76" s="15" t="s">
        <v>229</v>
      </c>
      <c r="C76" s="16"/>
      <c r="D76" s="16"/>
      <c r="E76" s="16"/>
      <c r="F76" s="16"/>
      <c r="G76" s="16"/>
      <c r="H76" s="98"/>
      <c r="I76" s="103">
        <v>740668</v>
      </c>
      <c r="J76" s="104">
        <v>747078</v>
      </c>
      <c r="K76" s="105">
        <v>805905</v>
      </c>
      <c r="L76" s="103">
        <v>805905</v>
      </c>
      <c r="M76" s="103">
        <v>805905</v>
      </c>
      <c r="N76" s="103">
        <v>805905</v>
      </c>
      <c r="O76" s="104">
        <v>805905</v>
      </c>
      <c r="R76" s="222" t="s">
        <v>52</v>
      </c>
      <c r="S76" s="221" t="s">
        <v>52</v>
      </c>
      <c r="T76" s="221" t="s">
        <v>52</v>
      </c>
      <c r="U76" s="221" t="s">
        <v>52</v>
      </c>
      <c r="V76" s="221" t="s">
        <v>52</v>
      </c>
      <c r="W76" s="222" t="s">
        <v>52</v>
      </c>
      <c r="X76" s="221" t="s">
        <v>52</v>
      </c>
      <c r="Y76" s="221" t="s">
        <v>52</v>
      </c>
      <c r="Z76" s="223" t="s">
        <v>52</v>
      </c>
      <c r="AB76" s="349" t="s">
        <v>61</v>
      </c>
      <c r="AC76" s="349"/>
      <c r="AD76" s="350"/>
      <c r="AE76" s="96">
        <v>4.9800000000000004</v>
      </c>
      <c r="AG76" s="100">
        <f t="shared" si="39"/>
        <v>0.59943181826383207</v>
      </c>
      <c r="AH76" s="66">
        <f t="shared" si="39"/>
        <v>0.59678694757761552</v>
      </c>
      <c r="AI76" s="66">
        <f t="shared" si="39"/>
        <v>0.59294703724070474</v>
      </c>
      <c r="AJ76" s="99">
        <f t="shared" si="39"/>
        <v>0.59326979711051642</v>
      </c>
      <c r="AU76" s="66"/>
      <c r="AV76" s="66"/>
      <c r="AW76" s="66"/>
      <c r="AX76" s="66" t="e">
        <f t="shared" si="40"/>
        <v>#REF!</v>
      </c>
      <c r="AY76" s="66" t="e">
        <f t="shared" si="41"/>
        <v>#REF!</v>
      </c>
      <c r="AZ76" s="66" t="e">
        <f t="shared" si="42"/>
        <v>#REF!</v>
      </c>
      <c r="BA76" s="66" t="e">
        <f t="shared" si="43"/>
        <v>#REF!</v>
      </c>
    </row>
    <row r="77" spans="2:53" ht="14.25" customHeight="1" x14ac:dyDescent="0.25">
      <c r="B77" s="15" t="s">
        <v>230</v>
      </c>
      <c r="C77" s="16"/>
      <c r="D77" s="16"/>
      <c r="E77" s="16"/>
      <c r="F77" s="16"/>
      <c r="G77" s="16"/>
      <c r="H77" s="98"/>
      <c r="I77" s="103">
        <v>198716</v>
      </c>
      <c r="J77" s="104">
        <v>200436</v>
      </c>
      <c r="K77" s="105">
        <v>216219</v>
      </c>
      <c r="L77" s="103">
        <v>216219</v>
      </c>
      <c r="M77" s="103">
        <v>216219</v>
      </c>
      <c r="N77" s="103">
        <v>216219</v>
      </c>
      <c r="O77" s="104">
        <v>216219</v>
      </c>
      <c r="R77" s="222" t="s">
        <v>52</v>
      </c>
      <c r="S77" s="221" t="s">
        <v>52</v>
      </c>
      <c r="T77" s="221" t="s">
        <v>52</v>
      </c>
      <c r="U77" s="221" t="s">
        <v>52</v>
      </c>
      <c r="V77" s="221" t="s">
        <v>52</v>
      </c>
      <c r="W77" s="222" t="s">
        <v>52</v>
      </c>
      <c r="X77" s="221" t="s">
        <v>52</v>
      </c>
      <c r="Y77" s="221" t="s">
        <v>52</v>
      </c>
      <c r="Z77" s="223" t="s">
        <v>52</v>
      </c>
      <c r="AB77" s="349" t="s">
        <v>62</v>
      </c>
      <c r="AC77" s="349"/>
      <c r="AD77" s="350"/>
      <c r="AE77" s="96">
        <v>19.2</v>
      </c>
      <c r="AG77" s="100">
        <f t="shared" si="39"/>
        <v>2.3110624318605573</v>
      </c>
      <c r="AH77" s="66">
        <f t="shared" si="39"/>
        <v>2.3008653400582766</v>
      </c>
      <c r="AI77" s="66">
        <f t="shared" si="39"/>
        <v>2.2860608664701867</v>
      </c>
      <c r="AJ77" s="99">
        <f t="shared" si="39"/>
        <v>2.28730524187187</v>
      </c>
      <c r="AU77" s="66"/>
      <c r="AV77" s="66"/>
      <c r="AW77" s="66"/>
      <c r="AX77" s="66" t="e">
        <f t="shared" si="40"/>
        <v>#REF!</v>
      </c>
      <c r="AY77" s="66" t="e">
        <f t="shared" si="41"/>
        <v>#REF!</v>
      </c>
      <c r="AZ77" s="66" t="e">
        <f t="shared" si="42"/>
        <v>#REF!</v>
      </c>
      <c r="BA77" s="66" t="e">
        <f t="shared" si="43"/>
        <v>#REF!</v>
      </c>
    </row>
    <row r="78" spans="2:53" ht="14.25" customHeight="1" x14ac:dyDescent="0.25">
      <c r="B78" s="15" t="s">
        <v>63</v>
      </c>
      <c r="C78" s="16"/>
      <c r="D78" s="16"/>
      <c r="E78" s="16"/>
      <c r="F78" s="16"/>
      <c r="G78" s="16"/>
      <c r="H78" s="98"/>
      <c r="I78" s="103">
        <v>3121065</v>
      </c>
      <c r="J78" s="104">
        <v>3153559</v>
      </c>
      <c r="K78" s="105">
        <v>3290536</v>
      </c>
      <c r="L78" s="103">
        <v>3369340</v>
      </c>
      <c r="M78" s="103">
        <v>3465495</v>
      </c>
      <c r="N78" s="103">
        <v>3504062</v>
      </c>
      <c r="O78" s="104">
        <v>3565543</v>
      </c>
      <c r="R78" s="222" t="s">
        <v>52</v>
      </c>
      <c r="S78" s="221" t="s">
        <v>52</v>
      </c>
      <c r="T78" s="221" t="s">
        <v>52</v>
      </c>
      <c r="U78" s="221" t="s">
        <v>52</v>
      </c>
      <c r="V78" s="221" t="s">
        <v>52</v>
      </c>
      <c r="W78" s="222" t="s">
        <v>52</v>
      </c>
      <c r="X78" s="221" t="s">
        <v>52</v>
      </c>
      <c r="Y78" s="221" t="s">
        <v>52</v>
      </c>
      <c r="Z78" s="223" t="s">
        <v>52</v>
      </c>
      <c r="AB78" s="349" t="s">
        <v>63</v>
      </c>
      <c r="AC78" s="349"/>
      <c r="AD78" s="350"/>
      <c r="AE78" s="96">
        <v>2.16</v>
      </c>
      <c r="AG78" s="100">
        <f t="shared" si="39"/>
        <v>0.25999452358431274</v>
      </c>
      <c r="AH78" s="66">
        <f t="shared" si="39"/>
        <v>0.25884735075655613</v>
      </c>
      <c r="AI78" s="66">
        <f t="shared" si="39"/>
        <v>0.25718184747789602</v>
      </c>
      <c r="AJ78" s="99">
        <f t="shared" si="39"/>
        <v>0.25732183971058542</v>
      </c>
      <c r="AU78" s="66"/>
      <c r="AV78" s="66"/>
      <c r="AW78" s="66"/>
      <c r="AX78" s="66" t="e">
        <f t="shared" si="40"/>
        <v>#REF!</v>
      </c>
      <c r="AY78" s="66" t="e">
        <f t="shared" si="41"/>
        <v>#REF!</v>
      </c>
      <c r="AZ78" s="66" t="e">
        <f t="shared" si="42"/>
        <v>#REF!</v>
      </c>
      <c r="BA78" s="66" t="e">
        <f t="shared" si="43"/>
        <v>#REF!</v>
      </c>
    </row>
    <row r="79" spans="2:53" ht="14.25" customHeight="1" x14ac:dyDescent="0.25">
      <c r="B79" s="15" t="s">
        <v>64</v>
      </c>
      <c r="C79" s="16"/>
      <c r="D79" s="16"/>
      <c r="E79" s="16"/>
      <c r="F79" s="16"/>
      <c r="G79" s="16"/>
      <c r="H79" s="98"/>
      <c r="I79" s="103">
        <v>24815450</v>
      </c>
      <c r="J79" s="104">
        <v>25073811</v>
      </c>
      <c r="K79" s="105">
        <v>26162906</v>
      </c>
      <c r="L79" s="103">
        <v>26789475</v>
      </c>
      <c r="M79" s="103">
        <v>27554000</v>
      </c>
      <c r="N79" s="103">
        <v>27860638</v>
      </c>
      <c r="O79" s="104">
        <v>28349471</v>
      </c>
      <c r="R79" s="222" t="s">
        <v>52</v>
      </c>
      <c r="S79" s="221" t="s">
        <v>52</v>
      </c>
      <c r="T79" s="221" t="s">
        <v>52</v>
      </c>
      <c r="U79" s="221" t="s">
        <v>52</v>
      </c>
      <c r="V79" s="221" t="s">
        <v>52</v>
      </c>
      <c r="W79" s="222" t="s">
        <v>52</v>
      </c>
      <c r="X79" s="221" t="s">
        <v>52</v>
      </c>
      <c r="Y79" s="221" t="s">
        <v>52</v>
      </c>
      <c r="Z79" s="223" t="s">
        <v>52</v>
      </c>
      <c r="AB79" s="349" t="s">
        <v>64</v>
      </c>
      <c r="AC79" s="349"/>
      <c r="AD79" s="350"/>
      <c r="AE79" s="96">
        <v>7.57</v>
      </c>
      <c r="AG79" s="100">
        <f t="shared" si="39"/>
        <v>0.91118451089502184</v>
      </c>
      <c r="AH79" s="66">
        <f t="shared" si="39"/>
        <v>0.90716409501256012</v>
      </c>
      <c r="AI79" s="66">
        <f t="shared" si="39"/>
        <v>0.90132712287392269</v>
      </c>
      <c r="AJ79" s="99">
        <f t="shared" si="39"/>
        <v>0.90181774380052382</v>
      </c>
      <c r="AU79" s="66"/>
      <c r="AV79" s="66"/>
      <c r="AW79" s="66"/>
      <c r="AX79" s="66" t="e">
        <f t="shared" si="40"/>
        <v>#REF!</v>
      </c>
      <c r="AY79" s="66" t="e">
        <f t="shared" si="41"/>
        <v>#REF!</v>
      </c>
      <c r="AZ79" s="66" t="e">
        <f t="shared" si="42"/>
        <v>#REF!</v>
      </c>
      <c r="BA79" s="66" t="e">
        <f t="shared" si="43"/>
        <v>#REF!</v>
      </c>
    </row>
    <row r="80" spans="2:53" ht="14.25" customHeight="1" x14ac:dyDescent="0.25">
      <c r="B80" s="24" t="s">
        <v>65</v>
      </c>
      <c r="C80" s="25"/>
      <c r="D80" s="25"/>
      <c r="E80" s="25"/>
      <c r="F80" s="25"/>
      <c r="G80" s="25"/>
      <c r="H80" s="26"/>
      <c r="I80" s="72">
        <v>2231693</v>
      </c>
      <c r="J80" s="50">
        <v>2254928</v>
      </c>
      <c r="K80" s="49">
        <v>2352872</v>
      </c>
      <c r="L80" s="14">
        <v>2409220</v>
      </c>
      <c r="M80" s="14">
        <v>2477975</v>
      </c>
      <c r="N80" s="14">
        <v>2505552</v>
      </c>
      <c r="O80" s="50">
        <v>2549513</v>
      </c>
      <c r="R80" s="234" t="s">
        <v>52</v>
      </c>
      <c r="S80" s="235" t="s">
        <v>52</v>
      </c>
      <c r="T80" s="235" t="s">
        <v>52</v>
      </c>
      <c r="U80" s="235" t="s">
        <v>52</v>
      </c>
      <c r="V80" s="235" t="s">
        <v>52</v>
      </c>
      <c r="W80" s="234" t="s">
        <v>52</v>
      </c>
      <c r="X80" s="235" t="s">
        <v>52</v>
      </c>
      <c r="Y80" s="235" t="s">
        <v>52</v>
      </c>
      <c r="Z80" s="236" t="s">
        <v>52</v>
      </c>
      <c r="AB80" s="349" t="s">
        <v>65</v>
      </c>
      <c r="AC80" s="349"/>
      <c r="AD80" s="350"/>
      <c r="AE80" s="96">
        <v>7.57</v>
      </c>
      <c r="AG80" s="102">
        <f t="shared" si="39"/>
        <v>0.91118451089502184</v>
      </c>
      <c r="AH80" s="95">
        <f t="shared" si="39"/>
        <v>0.90716409501256012</v>
      </c>
      <c r="AI80" s="95">
        <f t="shared" si="39"/>
        <v>0.90132712287392269</v>
      </c>
      <c r="AJ80" s="101">
        <f t="shared" si="39"/>
        <v>0.90181774380052382</v>
      </c>
      <c r="AU80" s="95"/>
      <c r="AV80" s="95"/>
      <c r="AW80" s="95"/>
      <c r="AX80" s="95" t="e">
        <f t="shared" si="40"/>
        <v>#REF!</v>
      </c>
      <c r="AY80" s="95" t="e">
        <f t="shared" si="41"/>
        <v>#REF!</v>
      </c>
      <c r="AZ80" s="95" t="e">
        <f t="shared" si="42"/>
        <v>#REF!</v>
      </c>
      <c r="BA80" s="95" t="e">
        <f t="shared" si="43"/>
        <v>#REF!</v>
      </c>
    </row>
    <row r="81" spans="2:53" ht="14.25" customHeight="1" thickBot="1" x14ac:dyDescent="0.3">
      <c r="B81" s="30"/>
      <c r="C81" s="31"/>
      <c r="D81" s="31"/>
      <c r="E81" s="31"/>
      <c r="F81" s="31"/>
      <c r="G81" s="31"/>
      <c r="H81" s="32"/>
      <c r="I81" s="31">
        <f>SUM(I72:I80)</f>
        <v>32327991</v>
      </c>
      <c r="J81" s="33">
        <f t="shared" ref="J81:O81" si="44">SUM(J72:J80)</f>
        <v>32700167</v>
      </c>
      <c r="K81" s="32">
        <f t="shared" si="44"/>
        <v>34116367</v>
      </c>
      <c r="L81" s="31">
        <f t="shared" si="44"/>
        <v>34940095</v>
      </c>
      <c r="M81" s="31">
        <f t="shared" si="44"/>
        <v>35948976</v>
      </c>
      <c r="N81" s="31">
        <f t="shared" si="44"/>
        <v>36399247</v>
      </c>
      <c r="O81" s="33">
        <f t="shared" si="44"/>
        <v>37014183</v>
      </c>
      <c r="R81" s="34"/>
      <c r="S81" s="35"/>
      <c r="T81" s="35"/>
      <c r="U81" s="35"/>
      <c r="V81" s="35"/>
      <c r="W81" s="34"/>
      <c r="X81" s="35"/>
      <c r="Y81" s="35"/>
      <c r="Z81" s="36"/>
      <c r="AE81" s="94"/>
      <c r="AG81" s="243">
        <f>SUMPRODUCT($AE$72:$AE$80,L72:L80)/L81</f>
        <v>8.307867297441522</v>
      </c>
      <c r="AH81" s="244">
        <f>SUMPRODUCT($AE$72:$AE$80,M72:M80)/M81</f>
        <v>8.3446865254242564</v>
      </c>
      <c r="AI81" s="244">
        <f>SUMPRODUCT($AE$72:$AE$80,N72:N80)/N81</f>
        <v>8.39872650882036</v>
      </c>
      <c r="AJ81" s="245">
        <f>SUMPRODUCT($AE$72:$AE$80,O72:O80)/O81</f>
        <v>8.3941573028911645</v>
      </c>
      <c r="AU81" s="35"/>
      <c r="AV81" s="35"/>
      <c r="AW81" s="35"/>
      <c r="AX81" s="67" t="e">
        <f>AP72/L81</f>
        <v>#REF!</v>
      </c>
      <c r="AY81" s="67" t="e">
        <f>AQ72/M81</f>
        <v>#REF!</v>
      </c>
      <c r="AZ81" s="67" t="e">
        <f>AR72/N81</f>
        <v>#REF!</v>
      </c>
      <c r="BA81" s="67" t="e">
        <f>AS72/O81</f>
        <v>#REF!</v>
      </c>
    </row>
    <row r="82" spans="2:53" ht="14.25" customHeight="1" thickBot="1" x14ac:dyDescent="0.3">
      <c r="B82" s="52" t="s">
        <v>211</v>
      </c>
      <c r="C82" s="53"/>
      <c r="D82" s="53"/>
      <c r="E82" s="53"/>
      <c r="F82" s="53"/>
      <c r="G82" s="53"/>
      <c r="H82" s="54"/>
      <c r="I82" s="53">
        <f>I81</f>
        <v>32327991</v>
      </c>
      <c r="J82" s="53">
        <f t="shared" ref="J82" si="45">J81</f>
        <v>32700167</v>
      </c>
      <c r="K82" s="54">
        <f t="shared" ref="K82" si="46">K81</f>
        <v>34116367</v>
      </c>
      <c r="L82" s="53">
        <f t="shared" ref="L82" si="47">L81</f>
        <v>34940095</v>
      </c>
      <c r="M82" s="53">
        <f t="shared" ref="M82" si="48">M81</f>
        <v>35948976</v>
      </c>
      <c r="N82" s="53">
        <f t="shared" ref="N82" si="49">N81</f>
        <v>36399247</v>
      </c>
      <c r="O82" s="55">
        <f t="shared" ref="O82" si="50">O81</f>
        <v>37014183</v>
      </c>
    </row>
    <row r="85" spans="2:53" ht="14.25" customHeight="1" thickBot="1" x14ac:dyDescent="0.3"/>
    <row r="86" spans="2:53" ht="14.25" customHeight="1" thickBot="1" x14ac:dyDescent="0.3">
      <c r="B86" s="2" t="s">
        <v>68</v>
      </c>
      <c r="C86" s="351" t="s">
        <v>8</v>
      </c>
      <c r="D86" s="351"/>
      <c r="E86" s="351"/>
      <c r="F86" s="351"/>
      <c r="G86" s="351"/>
      <c r="H86" s="353" t="s">
        <v>9</v>
      </c>
      <c r="I86" s="354"/>
      <c r="J86" s="354"/>
      <c r="K86" s="356" t="s">
        <v>10</v>
      </c>
      <c r="L86" s="357"/>
      <c r="M86" s="357"/>
      <c r="N86" s="357"/>
      <c r="O86" s="358"/>
      <c r="R86" s="359" t="s">
        <v>8</v>
      </c>
      <c r="S86" s="351"/>
      <c r="T86" s="351"/>
      <c r="U86" s="351"/>
      <c r="V86" s="351"/>
      <c r="W86" s="353" t="s">
        <v>9</v>
      </c>
      <c r="X86" s="354"/>
      <c r="Y86" s="354"/>
      <c r="Z86" s="355"/>
      <c r="AE86" s="51" t="s">
        <v>24</v>
      </c>
      <c r="AG86" s="356" t="s">
        <v>25</v>
      </c>
      <c r="AH86" s="357"/>
      <c r="AI86" s="357"/>
      <c r="AJ86" s="358"/>
      <c r="AL86" s="68"/>
      <c r="AM86" s="360" t="s">
        <v>50</v>
      </c>
      <c r="AN86" s="360"/>
      <c r="AO86" s="360"/>
      <c r="AP86" s="360"/>
      <c r="AQ86" s="360"/>
      <c r="AR86" s="360"/>
      <c r="AS86" s="360"/>
      <c r="AU86" s="361" t="s">
        <v>77</v>
      </c>
      <c r="AV86" s="361"/>
      <c r="AW86" s="361"/>
      <c r="AX86" s="361"/>
      <c r="AY86" s="361"/>
      <c r="AZ86" s="361"/>
      <c r="BA86" s="362"/>
    </row>
    <row r="87" spans="2:53" ht="14.25" customHeight="1" thickBot="1" x14ac:dyDescent="0.3">
      <c r="B87" s="70"/>
      <c r="C87" s="5">
        <v>2017</v>
      </c>
      <c r="D87" s="5">
        <v>2018</v>
      </c>
      <c r="E87" s="5">
        <v>2019</v>
      </c>
      <c r="F87" s="5">
        <v>2020</v>
      </c>
      <c r="G87" s="5">
        <v>2021</v>
      </c>
      <c r="H87" s="6">
        <v>2022</v>
      </c>
      <c r="I87" s="5">
        <v>2023</v>
      </c>
      <c r="J87" s="5">
        <v>2024</v>
      </c>
      <c r="K87" s="6">
        <v>2025</v>
      </c>
      <c r="L87" s="5">
        <v>2026</v>
      </c>
      <c r="M87" s="5">
        <v>2027</v>
      </c>
      <c r="N87" s="5">
        <v>2028</v>
      </c>
      <c r="O87" s="7">
        <v>2029</v>
      </c>
      <c r="R87" s="6">
        <v>2017</v>
      </c>
      <c r="S87" s="5">
        <v>2018</v>
      </c>
      <c r="T87" s="5">
        <v>2019</v>
      </c>
      <c r="U87" s="5">
        <v>2020</v>
      </c>
      <c r="V87" s="5">
        <v>2021</v>
      </c>
      <c r="W87" s="6">
        <v>2022</v>
      </c>
      <c r="X87" s="5">
        <v>2023</v>
      </c>
      <c r="Y87" s="5">
        <v>2024</v>
      </c>
      <c r="Z87" s="7">
        <v>2025</v>
      </c>
      <c r="AE87" s="56"/>
      <c r="AG87" s="6">
        <v>2026</v>
      </c>
      <c r="AH87" s="5">
        <v>2027</v>
      </c>
      <c r="AI87" s="5">
        <v>2028</v>
      </c>
      <c r="AJ87" s="7">
        <v>2029</v>
      </c>
      <c r="AL87" s="68"/>
      <c r="AM87" s="5">
        <v>2023</v>
      </c>
      <c r="AN87" s="5">
        <v>2024</v>
      </c>
      <c r="AO87" s="5">
        <v>2025</v>
      </c>
      <c r="AP87" s="5">
        <v>2026</v>
      </c>
      <c r="AQ87" s="5">
        <v>2027</v>
      </c>
      <c r="AR87" s="5">
        <v>2028</v>
      </c>
      <c r="AS87" s="5">
        <v>2029</v>
      </c>
      <c r="AU87" s="5">
        <v>2023</v>
      </c>
      <c r="AV87" s="5">
        <v>2024</v>
      </c>
      <c r="AW87" s="5">
        <v>2025</v>
      </c>
      <c r="AX87" s="5">
        <v>2026</v>
      </c>
      <c r="AY87" s="5">
        <v>2027</v>
      </c>
      <c r="AZ87" s="5">
        <v>2028</v>
      </c>
      <c r="BA87" s="5">
        <v>2029</v>
      </c>
    </row>
    <row r="88" spans="2:53" ht="14.25" customHeight="1" x14ac:dyDescent="0.25">
      <c r="B88" s="15" t="s">
        <v>70</v>
      </c>
      <c r="C88" s="16"/>
      <c r="D88" s="16"/>
      <c r="E88" s="16"/>
      <c r="F88" s="16"/>
      <c r="G88" s="16"/>
      <c r="H88" s="17"/>
      <c r="I88" s="71">
        <v>735055</v>
      </c>
      <c r="J88" s="21">
        <v>765329</v>
      </c>
      <c r="K88" s="47">
        <v>775542</v>
      </c>
      <c r="L88" s="21">
        <v>813180</v>
      </c>
      <c r="M88" s="21">
        <v>861403</v>
      </c>
      <c r="N88" s="21">
        <v>908438</v>
      </c>
      <c r="O88" s="48">
        <v>920979</v>
      </c>
      <c r="P88" s="3" t="s">
        <v>217</v>
      </c>
      <c r="R88" s="119" t="s">
        <v>52</v>
      </c>
      <c r="S88" s="120" t="s">
        <v>52</v>
      </c>
      <c r="T88" s="120" t="s">
        <v>52</v>
      </c>
      <c r="U88" s="120" t="s">
        <v>52</v>
      </c>
      <c r="V88" s="120" t="s">
        <v>52</v>
      </c>
      <c r="W88" s="119" t="s">
        <v>52</v>
      </c>
      <c r="X88" s="120" t="s">
        <v>52</v>
      </c>
      <c r="Y88" s="221" t="s">
        <v>52</v>
      </c>
      <c r="Z88" s="223" t="s">
        <v>52</v>
      </c>
      <c r="AB88" s="349" t="s">
        <v>70</v>
      </c>
      <c r="AC88" s="349"/>
      <c r="AD88" s="350"/>
      <c r="AE88" s="107">
        <v>0.1171</v>
      </c>
      <c r="AG88" s="100">
        <f>$AE88/AG$97</f>
        <v>24.475957305824455</v>
      </c>
      <c r="AH88" s="66">
        <f t="shared" ref="AH88:AJ88" si="51">$AE88/AH$97</f>
        <v>24.021270552583889</v>
      </c>
      <c r="AI88" s="66">
        <f t="shared" si="51"/>
        <v>23.337152144848964</v>
      </c>
      <c r="AJ88" s="99">
        <f t="shared" si="51"/>
        <v>23.42063922221633</v>
      </c>
      <c r="AL88" s="68"/>
      <c r="AM88" s="14" t="e">
        <f>#REF!+#REF!</f>
        <v>#REF!</v>
      </c>
      <c r="AN88" s="14" t="e">
        <f>#REF!+#REF!</f>
        <v>#REF!</v>
      </c>
      <c r="AO88" s="14" t="e">
        <f>#REF!+#REF!</f>
        <v>#REF!</v>
      </c>
      <c r="AP88" s="14" t="e">
        <f>#REF!+#REF!</f>
        <v>#REF!</v>
      </c>
      <c r="AQ88" s="14" t="e">
        <f>#REF!+#REF!</f>
        <v>#REF!</v>
      </c>
      <c r="AR88" s="14" t="e">
        <f>#REF!+#REF!</f>
        <v>#REF!</v>
      </c>
      <c r="AS88" s="14" t="e">
        <f>#REF!+#REF!</f>
        <v>#REF!</v>
      </c>
      <c r="AU88" s="66"/>
      <c r="AV88" s="66"/>
      <c r="AW88" s="66"/>
      <c r="AX88" s="66" t="e">
        <f>AX$97*AG88</f>
        <v>#REF!</v>
      </c>
      <c r="AY88" s="66" t="e">
        <f t="shared" ref="AY88:BA96" si="52">AY$97*AH88</f>
        <v>#REF!</v>
      </c>
      <c r="AZ88" s="66" t="e">
        <f t="shared" si="52"/>
        <v>#REF!</v>
      </c>
      <c r="BA88" s="66" t="e">
        <f t="shared" si="52"/>
        <v>#REF!</v>
      </c>
    </row>
    <row r="89" spans="2:53" ht="14.25" customHeight="1" x14ac:dyDescent="0.25">
      <c r="B89" s="15" t="s">
        <v>72</v>
      </c>
      <c r="C89" s="16"/>
      <c r="D89" s="16"/>
      <c r="E89" s="16"/>
      <c r="F89" s="16"/>
      <c r="G89" s="16"/>
      <c r="H89" s="98"/>
      <c r="I89" s="103">
        <v>451910</v>
      </c>
      <c r="J89" s="103">
        <v>470522</v>
      </c>
      <c r="K89" s="105">
        <v>476801</v>
      </c>
      <c r="L89" s="103">
        <v>499941</v>
      </c>
      <c r="M89" s="103">
        <v>529588</v>
      </c>
      <c r="N89" s="103">
        <v>558505</v>
      </c>
      <c r="O89" s="104">
        <v>566216</v>
      </c>
      <c r="R89" s="222" t="s">
        <v>52</v>
      </c>
      <c r="S89" s="221" t="s">
        <v>52</v>
      </c>
      <c r="T89" s="221" t="s">
        <v>52</v>
      </c>
      <c r="U89" s="221" t="s">
        <v>52</v>
      </c>
      <c r="V89" s="221" t="s">
        <v>52</v>
      </c>
      <c r="W89" s="222" t="s">
        <v>52</v>
      </c>
      <c r="X89" s="221" t="s">
        <v>52</v>
      </c>
      <c r="Y89" s="221" t="s">
        <v>52</v>
      </c>
      <c r="Z89" s="223" t="s">
        <v>52</v>
      </c>
      <c r="AB89" s="349" t="s">
        <v>72</v>
      </c>
      <c r="AC89" s="349"/>
      <c r="AD89" s="350"/>
      <c r="AE89" s="107">
        <v>5.8500000000000003E-2</v>
      </c>
      <c r="AG89" s="100">
        <f t="shared" ref="AG89:AJ96" si="53">$AE89/AG$97</f>
        <v>12.227527774472508</v>
      </c>
      <c r="AH89" s="66">
        <f t="shared" si="53"/>
        <v>12.000378542494941</v>
      </c>
      <c r="AI89" s="66">
        <f t="shared" si="53"/>
        <v>11.65861144725589</v>
      </c>
      <c r="AJ89" s="99">
        <f t="shared" si="53"/>
        <v>11.70031933816956</v>
      </c>
      <c r="AU89" s="66"/>
      <c r="AV89" s="66"/>
      <c r="AW89" s="66"/>
      <c r="AX89" s="66" t="e">
        <f t="shared" ref="AX89:AX96" si="54">AX$97*AG89</f>
        <v>#REF!</v>
      </c>
      <c r="AY89" s="66" t="e">
        <f t="shared" si="52"/>
        <v>#REF!</v>
      </c>
      <c r="AZ89" s="66" t="e">
        <f t="shared" si="52"/>
        <v>#REF!</v>
      </c>
      <c r="BA89" s="66" t="e">
        <f t="shared" si="52"/>
        <v>#REF!</v>
      </c>
    </row>
    <row r="90" spans="2:53" ht="14.25" customHeight="1" x14ac:dyDescent="0.25">
      <c r="B90" s="15" t="s">
        <v>74</v>
      </c>
      <c r="C90" s="16"/>
      <c r="D90" s="16"/>
      <c r="E90" s="16"/>
      <c r="F90" s="16"/>
      <c r="G90" s="16"/>
      <c r="H90" s="98"/>
      <c r="I90" s="103">
        <v>30655</v>
      </c>
      <c r="J90" s="103">
        <v>31918</v>
      </c>
      <c r="K90" s="105">
        <v>32343</v>
      </c>
      <c r="L90" s="103">
        <v>33913</v>
      </c>
      <c r="M90" s="103">
        <v>35924</v>
      </c>
      <c r="N90" s="103">
        <v>37886</v>
      </c>
      <c r="O90" s="104">
        <v>38409</v>
      </c>
      <c r="R90" s="222" t="s">
        <v>52</v>
      </c>
      <c r="S90" s="221" t="s">
        <v>52</v>
      </c>
      <c r="T90" s="221" t="s">
        <v>52</v>
      </c>
      <c r="U90" s="221" t="s">
        <v>52</v>
      </c>
      <c r="V90" s="221" t="s">
        <v>52</v>
      </c>
      <c r="W90" s="222" t="s">
        <v>52</v>
      </c>
      <c r="X90" s="221" t="s">
        <v>52</v>
      </c>
      <c r="Y90" s="221" t="s">
        <v>52</v>
      </c>
      <c r="Z90" s="223" t="s">
        <v>52</v>
      </c>
      <c r="AB90" s="349" t="s">
        <v>74</v>
      </c>
      <c r="AC90" s="349"/>
      <c r="AD90" s="350"/>
      <c r="AE90" s="107">
        <v>0</v>
      </c>
      <c r="AG90" s="100">
        <f t="shared" si="53"/>
        <v>0</v>
      </c>
      <c r="AH90" s="66">
        <f t="shared" si="53"/>
        <v>0</v>
      </c>
      <c r="AI90" s="66">
        <f t="shared" si="53"/>
        <v>0</v>
      </c>
      <c r="AJ90" s="99">
        <f t="shared" si="53"/>
        <v>0</v>
      </c>
      <c r="AU90" s="66"/>
      <c r="AV90" s="66"/>
      <c r="AW90" s="66"/>
      <c r="AX90" s="66" t="e">
        <f t="shared" si="54"/>
        <v>#REF!</v>
      </c>
      <c r="AY90" s="66" t="e">
        <f t="shared" si="52"/>
        <v>#REF!</v>
      </c>
      <c r="AZ90" s="66" t="e">
        <f t="shared" si="52"/>
        <v>#REF!</v>
      </c>
      <c r="BA90" s="66" t="e">
        <f t="shared" si="52"/>
        <v>#REF!</v>
      </c>
    </row>
    <row r="91" spans="2:53" ht="14.25" customHeight="1" x14ac:dyDescent="0.25">
      <c r="B91" s="15" t="s">
        <v>70</v>
      </c>
      <c r="C91" s="16"/>
      <c r="D91" s="16"/>
      <c r="E91" s="16"/>
      <c r="F91" s="16"/>
      <c r="G91" s="16"/>
      <c r="H91" s="98"/>
      <c r="I91" s="103">
        <v>200570</v>
      </c>
      <c r="J91" s="103">
        <v>202306</v>
      </c>
      <c r="K91" s="105">
        <v>218236</v>
      </c>
      <c r="L91" s="103">
        <v>218236</v>
      </c>
      <c r="M91" s="103">
        <v>218236</v>
      </c>
      <c r="N91" s="103">
        <v>218236</v>
      </c>
      <c r="O91" s="104">
        <v>218236</v>
      </c>
      <c r="R91" s="222" t="s">
        <v>52</v>
      </c>
      <c r="S91" s="221" t="s">
        <v>52</v>
      </c>
      <c r="T91" s="221" t="s">
        <v>52</v>
      </c>
      <c r="U91" s="221" t="s">
        <v>52</v>
      </c>
      <c r="V91" s="221" t="s">
        <v>52</v>
      </c>
      <c r="W91" s="222" t="s">
        <v>52</v>
      </c>
      <c r="X91" s="221" t="s">
        <v>52</v>
      </c>
      <c r="Y91" s="221" t="s">
        <v>52</v>
      </c>
      <c r="Z91" s="223" t="s">
        <v>52</v>
      </c>
      <c r="AB91" s="349" t="s">
        <v>70</v>
      </c>
      <c r="AC91" s="349"/>
      <c r="AD91" s="350"/>
      <c r="AE91" s="107">
        <v>2.9100000000000001E-2</v>
      </c>
      <c r="AG91" s="100">
        <f t="shared" si="53"/>
        <v>6.082411251917093</v>
      </c>
      <c r="AH91" s="66">
        <f t="shared" si="53"/>
        <v>5.9694190698564578</v>
      </c>
      <c r="AI91" s="66">
        <f t="shared" si="53"/>
        <v>5.7994118481221602</v>
      </c>
      <c r="AJ91" s="99">
        <f t="shared" si="53"/>
        <v>5.8201588502689603</v>
      </c>
      <c r="AU91" s="66"/>
      <c r="AV91" s="66"/>
      <c r="AW91" s="66"/>
      <c r="AX91" s="66" t="e">
        <f t="shared" si="54"/>
        <v>#REF!</v>
      </c>
      <c r="AY91" s="66" t="e">
        <f t="shared" si="52"/>
        <v>#REF!</v>
      </c>
      <c r="AZ91" s="66" t="e">
        <f t="shared" si="52"/>
        <v>#REF!</v>
      </c>
      <c r="BA91" s="66" t="e">
        <f t="shared" si="52"/>
        <v>#REF!</v>
      </c>
    </row>
    <row r="92" spans="2:53" ht="14.25" customHeight="1" x14ac:dyDescent="0.25">
      <c r="B92" s="15" t="s">
        <v>72</v>
      </c>
      <c r="C92" s="16"/>
      <c r="D92" s="16"/>
      <c r="E92" s="16"/>
      <c r="F92" s="16"/>
      <c r="G92" s="16"/>
      <c r="H92" s="98"/>
      <c r="I92" s="103">
        <v>596793</v>
      </c>
      <c r="J92" s="103">
        <v>601958</v>
      </c>
      <c r="K92" s="105">
        <v>649358</v>
      </c>
      <c r="L92" s="103">
        <v>649358</v>
      </c>
      <c r="M92" s="103">
        <v>649358</v>
      </c>
      <c r="N92" s="103">
        <v>649358</v>
      </c>
      <c r="O92" s="104">
        <v>649358</v>
      </c>
      <c r="R92" s="222" t="s">
        <v>52</v>
      </c>
      <c r="S92" s="221" t="s">
        <v>52</v>
      </c>
      <c r="T92" s="221" t="s">
        <v>52</v>
      </c>
      <c r="U92" s="221" t="s">
        <v>52</v>
      </c>
      <c r="V92" s="221" t="s">
        <v>52</v>
      </c>
      <c r="W92" s="222" t="s">
        <v>52</v>
      </c>
      <c r="X92" s="221" t="s">
        <v>52</v>
      </c>
      <c r="Y92" s="221" t="s">
        <v>52</v>
      </c>
      <c r="Z92" s="223" t="s">
        <v>52</v>
      </c>
      <c r="AB92" s="349" t="s">
        <v>72</v>
      </c>
      <c r="AC92" s="349"/>
      <c r="AD92" s="350"/>
      <c r="AE92" s="107">
        <v>1.46E-2</v>
      </c>
      <c r="AG92" s="100">
        <f t="shared" si="53"/>
        <v>3.0516565043982666</v>
      </c>
      <c r="AH92" s="66">
        <f t="shared" si="53"/>
        <v>2.994966268725233</v>
      </c>
      <c r="AI92" s="66">
        <f t="shared" si="53"/>
        <v>2.9096705492296748</v>
      </c>
      <c r="AJ92" s="99">
        <f t="shared" si="53"/>
        <v>2.9200796980730863</v>
      </c>
      <c r="AU92" s="66"/>
      <c r="AV92" s="66"/>
      <c r="AW92" s="66"/>
      <c r="AX92" s="66" t="e">
        <f t="shared" si="54"/>
        <v>#REF!</v>
      </c>
      <c r="AY92" s="66" t="e">
        <f t="shared" si="52"/>
        <v>#REF!</v>
      </c>
      <c r="AZ92" s="66" t="e">
        <f t="shared" si="52"/>
        <v>#REF!</v>
      </c>
      <c r="BA92" s="66" t="e">
        <f t="shared" si="52"/>
        <v>#REF!</v>
      </c>
    </row>
    <row r="93" spans="2:53" ht="14.25" customHeight="1" x14ac:dyDescent="0.25">
      <c r="B93" s="15" t="s">
        <v>74</v>
      </c>
      <c r="C93" s="16"/>
      <c r="D93" s="16"/>
      <c r="E93" s="16"/>
      <c r="F93" s="16"/>
      <c r="G93" s="16"/>
      <c r="H93" s="98"/>
      <c r="I93" s="103">
        <v>179806</v>
      </c>
      <c r="J93" s="103">
        <v>181362</v>
      </c>
      <c r="K93" s="105">
        <v>195643</v>
      </c>
      <c r="L93" s="103">
        <v>195643</v>
      </c>
      <c r="M93" s="103">
        <v>195643</v>
      </c>
      <c r="N93" s="103">
        <v>195643</v>
      </c>
      <c r="O93" s="104">
        <v>195643</v>
      </c>
      <c r="R93" s="222" t="s">
        <v>52</v>
      </c>
      <c r="S93" s="221" t="s">
        <v>52</v>
      </c>
      <c r="T93" s="221" t="s">
        <v>52</v>
      </c>
      <c r="U93" s="221" t="s">
        <v>52</v>
      </c>
      <c r="V93" s="221" t="s">
        <v>52</v>
      </c>
      <c r="W93" s="222" t="s">
        <v>52</v>
      </c>
      <c r="X93" s="221" t="s">
        <v>52</v>
      </c>
      <c r="Y93" s="221" t="s">
        <v>52</v>
      </c>
      <c r="Z93" s="223" t="s">
        <v>52</v>
      </c>
      <c r="AB93" s="349" t="s">
        <v>74</v>
      </c>
      <c r="AC93" s="349"/>
      <c r="AD93" s="350"/>
      <c r="AE93" s="107">
        <v>0</v>
      </c>
      <c r="AG93" s="100">
        <f t="shared" si="53"/>
        <v>0</v>
      </c>
      <c r="AH93" s="66">
        <f t="shared" si="53"/>
        <v>0</v>
      </c>
      <c r="AI93" s="66">
        <f t="shared" si="53"/>
        <v>0</v>
      </c>
      <c r="AJ93" s="99">
        <f t="shared" si="53"/>
        <v>0</v>
      </c>
      <c r="AU93" s="66"/>
      <c r="AV93" s="66"/>
      <c r="AW93" s="66"/>
      <c r="AX93" s="66" t="e">
        <f t="shared" si="54"/>
        <v>#REF!</v>
      </c>
      <c r="AY93" s="66" t="e">
        <f t="shared" si="52"/>
        <v>#REF!</v>
      </c>
      <c r="AZ93" s="66" t="e">
        <f t="shared" si="52"/>
        <v>#REF!</v>
      </c>
      <c r="BA93" s="66" t="e">
        <f t="shared" si="52"/>
        <v>#REF!</v>
      </c>
    </row>
    <row r="94" spans="2:53" ht="14.25" customHeight="1" x14ac:dyDescent="0.25">
      <c r="B94" s="15" t="s">
        <v>71</v>
      </c>
      <c r="C94" s="16"/>
      <c r="D94" s="16"/>
      <c r="E94" s="16"/>
      <c r="F94" s="16"/>
      <c r="G94" s="16"/>
      <c r="H94" s="98"/>
      <c r="I94" s="103">
        <v>2538889</v>
      </c>
      <c r="J94" s="103">
        <v>2565322</v>
      </c>
      <c r="K94" s="105">
        <v>2676748</v>
      </c>
      <c r="L94" s="103">
        <v>2740853</v>
      </c>
      <c r="M94" s="103">
        <v>2819072</v>
      </c>
      <c r="N94" s="103">
        <v>2850445</v>
      </c>
      <c r="O94" s="104">
        <v>2900458</v>
      </c>
      <c r="R94" s="222" t="s">
        <v>52</v>
      </c>
      <c r="S94" s="221" t="s">
        <v>52</v>
      </c>
      <c r="T94" s="221" t="s">
        <v>52</v>
      </c>
      <c r="U94" s="221" t="s">
        <v>52</v>
      </c>
      <c r="V94" s="221" t="s">
        <v>52</v>
      </c>
      <c r="W94" s="222" t="s">
        <v>52</v>
      </c>
      <c r="X94" s="221" t="s">
        <v>52</v>
      </c>
      <c r="Y94" s="221" t="s">
        <v>52</v>
      </c>
      <c r="Z94" s="223" t="s">
        <v>52</v>
      </c>
      <c r="AB94" s="349" t="s">
        <v>71</v>
      </c>
      <c r="AC94" s="349"/>
      <c r="AD94" s="350"/>
      <c r="AE94" s="107">
        <v>4.1999999999999997E-3</v>
      </c>
      <c r="AG94" s="100">
        <f t="shared" si="53"/>
        <v>0.8778737889364876</v>
      </c>
      <c r="AH94" s="66">
        <f t="shared" si="53"/>
        <v>0.86156563894835458</v>
      </c>
      <c r="AI94" s="66">
        <f t="shared" si="53"/>
        <v>0.83702851416196122</v>
      </c>
      <c r="AJ94" s="99">
        <f t="shared" si="53"/>
        <v>0.84002292684294266</v>
      </c>
      <c r="AU94" s="66"/>
      <c r="AV94" s="66"/>
      <c r="AW94" s="66"/>
      <c r="AX94" s="66" t="e">
        <f t="shared" si="54"/>
        <v>#REF!</v>
      </c>
      <c r="AY94" s="66" t="e">
        <f t="shared" si="52"/>
        <v>#REF!</v>
      </c>
      <c r="AZ94" s="66" t="e">
        <f t="shared" si="52"/>
        <v>#REF!</v>
      </c>
      <c r="BA94" s="66" t="e">
        <f t="shared" si="52"/>
        <v>#REF!</v>
      </c>
    </row>
    <row r="95" spans="2:53" ht="14.25" customHeight="1" x14ac:dyDescent="0.25">
      <c r="B95" s="15" t="s">
        <v>73</v>
      </c>
      <c r="C95" s="16"/>
      <c r="D95" s="16"/>
      <c r="E95" s="16"/>
      <c r="F95" s="16"/>
      <c r="G95" s="16"/>
      <c r="H95" s="98"/>
      <c r="I95" s="103">
        <v>8329109</v>
      </c>
      <c r="J95" s="103">
        <v>8415826</v>
      </c>
      <c r="K95" s="105">
        <v>8781372</v>
      </c>
      <c r="L95" s="103">
        <v>8991675</v>
      </c>
      <c r="M95" s="103">
        <v>9248282</v>
      </c>
      <c r="N95" s="103">
        <v>9351202</v>
      </c>
      <c r="O95" s="104">
        <v>9515275</v>
      </c>
      <c r="R95" s="222" t="s">
        <v>52</v>
      </c>
      <c r="S95" s="221" t="s">
        <v>52</v>
      </c>
      <c r="T95" s="221" t="s">
        <v>52</v>
      </c>
      <c r="U95" s="221" t="s">
        <v>52</v>
      </c>
      <c r="V95" s="221" t="s">
        <v>52</v>
      </c>
      <c r="W95" s="222" t="s">
        <v>52</v>
      </c>
      <c r="X95" s="221" t="s">
        <v>52</v>
      </c>
      <c r="Y95" s="221" t="s">
        <v>52</v>
      </c>
      <c r="Z95" s="223" t="s">
        <v>52</v>
      </c>
      <c r="AB95" s="349" t="s">
        <v>73</v>
      </c>
      <c r="AC95" s="349"/>
      <c r="AD95" s="350"/>
      <c r="AE95" s="107">
        <v>2.0999999999999999E-3</v>
      </c>
      <c r="AG95" s="100">
        <f t="shared" si="53"/>
        <v>0.4389368944682438</v>
      </c>
      <c r="AH95" s="66">
        <f t="shared" si="53"/>
        <v>0.43078281947417729</v>
      </c>
      <c r="AI95" s="66">
        <f t="shared" si="53"/>
        <v>0.41851425708098061</v>
      </c>
      <c r="AJ95" s="99">
        <f t="shared" si="53"/>
        <v>0.42001146342147133</v>
      </c>
      <c r="AU95" s="66"/>
      <c r="AV95" s="66"/>
      <c r="AW95" s="66"/>
      <c r="AX95" s="66" t="e">
        <f t="shared" si="54"/>
        <v>#REF!</v>
      </c>
      <c r="AY95" s="66" t="e">
        <f t="shared" si="52"/>
        <v>#REF!</v>
      </c>
      <c r="AZ95" s="66" t="e">
        <f t="shared" si="52"/>
        <v>#REF!</v>
      </c>
      <c r="BA95" s="66" t="e">
        <f t="shared" si="52"/>
        <v>#REF!</v>
      </c>
    </row>
    <row r="96" spans="2:53" ht="14.25" customHeight="1" x14ac:dyDescent="0.25">
      <c r="B96" s="24" t="s">
        <v>75</v>
      </c>
      <c r="C96" s="25"/>
      <c r="D96" s="25"/>
      <c r="E96" s="25"/>
      <c r="F96" s="25"/>
      <c r="G96" s="25"/>
      <c r="H96" s="26"/>
      <c r="I96" s="72">
        <v>19948643</v>
      </c>
      <c r="J96" s="14">
        <v>20156334</v>
      </c>
      <c r="K96" s="49">
        <v>21031836</v>
      </c>
      <c r="L96" s="14">
        <v>21535522</v>
      </c>
      <c r="M96" s="14">
        <v>22150109</v>
      </c>
      <c r="N96" s="14">
        <v>22396609</v>
      </c>
      <c r="O96" s="50">
        <v>22789572</v>
      </c>
      <c r="R96" s="234" t="s">
        <v>52</v>
      </c>
      <c r="S96" s="235" t="s">
        <v>52</v>
      </c>
      <c r="T96" s="235" t="s">
        <v>52</v>
      </c>
      <c r="U96" s="235" t="s">
        <v>52</v>
      </c>
      <c r="V96" s="235" t="s">
        <v>52</v>
      </c>
      <c r="W96" s="234" t="s">
        <v>52</v>
      </c>
      <c r="X96" s="235" t="s">
        <v>52</v>
      </c>
      <c r="Y96" s="235" t="s">
        <v>52</v>
      </c>
      <c r="Z96" s="236" t="s">
        <v>52</v>
      </c>
      <c r="AB96" s="349" t="s">
        <v>75</v>
      </c>
      <c r="AC96" s="349"/>
      <c r="AD96" s="350"/>
      <c r="AE96" s="107">
        <v>0</v>
      </c>
      <c r="AG96" s="206">
        <f t="shared" si="53"/>
        <v>0</v>
      </c>
      <c r="AH96" s="109">
        <f t="shared" si="53"/>
        <v>0</v>
      </c>
      <c r="AI96" s="109">
        <f t="shared" si="53"/>
        <v>0</v>
      </c>
      <c r="AJ96" s="207">
        <f t="shared" si="53"/>
        <v>0</v>
      </c>
      <c r="AU96" s="95"/>
      <c r="AV96" s="95"/>
      <c r="AW96" s="95"/>
      <c r="AX96" s="95" t="e">
        <f t="shared" si="54"/>
        <v>#REF!</v>
      </c>
      <c r="AY96" s="95" t="e">
        <f t="shared" si="52"/>
        <v>#REF!</v>
      </c>
      <c r="AZ96" s="95" t="e">
        <f t="shared" si="52"/>
        <v>#REF!</v>
      </c>
      <c r="BA96" s="95" t="e">
        <f t="shared" si="52"/>
        <v>#REF!</v>
      </c>
    </row>
    <row r="97" spans="2:53" ht="14.25" customHeight="1" thickBot="1" x14ac:dyDescent="0.3">
      <c r="B97" s="30"/>
      <c r="C97" s="31"/>
      <c r="D97" s="31"/>
      <c r="E97" s="31"/>
      <c r="F97" s="31"/>
      <c r="G97" s="31"/>
      <c r="H97" s="32"/>
      <c r="I97" s="31">
        <f t="shared" ref="I97:O97" si="55">SUM(I88:I96)</f>
        <v>33011430</v>
      </c>
      <c r="J97" s="31">
        <f t="shared" si="55"/>
        <v>33390877</v>
      </c>
      <c r="K97" s="32">
        <f t="shared" si="55"/>
        <v>34837879</v>
      </c>
      <c r="L97" s="31">
        <f t="shared" si="55"/>
        <v>35678321</v>
      </c>
      <c r="M97" s="31">
        <f t="shared" si="55"/>
        <v>36707615</v>
      </c>
      <c r="N97" s="31">
        <f t="shared" si="55"/>
        <v>37166322</v>
      </c>
      <c r="O97" s="33">
        <f t="shared" si="55"/>
        <v>37794146</v>
      </c>
      <c r="R97" s="34"/>
      <c r="S97" s="35"/>
      <c r="T97" s="35"/>
      <c r="U97" s="35"/>
      <c r="V97" s="35"/>
      <c r="W97" s="34"/>
      <c r="X97" s="35"/>
      <c r="Y97" s="35"/>
      <c r="Z97" s="36"/>
      <c r="AE97" s="94"/>
      <c r="AG97" s="246">
        <f>SUMPRODUCT($AE$88:$AE$96,L88:L96)/L97</f>
        <v>4.7842868222414386E-3</v>
      </c>
      <c r="AH97" s="247">
        <f>SUMPRODUCT($AE$88:$AE$96,M88:M96)/M97</f>
        <v>4.8748462219623907E-3</v>
      </c>
      <c r="AI97" s="247">
        <f>SUMPRODUCT($AE$88:$AE$96,N88:N96)/N97</f>
        <v>5.0177502067597652E-3</v>
      </c>
      <c r="AJ97" s="248">
        <f>SUMPRODUCT($AE$88:$AE$96,O88:O96)/O97</f>
        <v>4.9998635344214422E-3</v>
      </c>
      <c r="AU97" s="35"/>
      <c r="AV97" s="35"/>
      <c r="AW97" s="35"/>
      <c r="AX97" s="67" t="e">
        <f>AP88/L97</f>
        <v>#REF!</v>
      </c>
      <c r="AY97" s="67" t="e">
        <f>AQ88/M97</f>
        <v>#REF!</v>
      </c>
      <c r="AZ97" s="67" t="e">
        <f>AR88/N97</f>
        <v>#REF!</v>
      </c>
      <c r="BA97" s="67" t="e">
        <f>AS88/O97</f>
        <v>#REF!</v>
      </c>
    </row>
    <row r="98" spans="2:53" ht="14.25" customHeight="1" thickBot="1" x14ac:dyDescent="0.3">
      <c r="B98" s="52" t="s">
        <v>212</v>
      </c>
      <c r="C98" s="53"/>
      <c r="D98" s="53"/>
      <c r="E98" s="53"/>
      <c r="F98" s="53"/>
      <c r="G98" s="53"/>
      <c r="H98" s="54"/>
      <c r="I98" s="53">
        <f t="shared" ref="I98:O98" si="56">SUM(I88:I89,I91:I92,I94:I95)</f>
        <v>12852326</v>
      </c>
      <c r="J98" s="53">
        <f t="shared" si="56"/>
        <v>13021263</v>
      </c>
      <c r="K98" s="54">
        <f t="shared" si="56"/>
        <v>13578057</v>
      </c>
      <c r="L98" s="53">
        <f t="shared" si="56"/>
        <v>13913243</v>
      </c>
      <c r="M98" s="53">
        <f t="shared" si="56"/>
        <v>14325939</v>
      </c>
      <c r="N98" s="53">
        <f t="shared" si="56"/>
        <v>14536184</v>
      </c>
      <c r="O98" s="55">
        <f t="shared" si="56"/>
        <v>14770522</v>
      </c>
    </row>
    <row r="101" spans="2:53" ht="14.25" customHeight="1" thickBot="1" x14ac:dyDescent="0.3"/>
    <row r="102" spans="2:53" ht="14.25" customHeight="1" thickBot="1" x14ac:dyDescent="0.3">
      <c r="B102" s="2" t="s">
        <v>76</v>
      </c>
      <c r="C102" s="351" t="s">
        <v>8</v>
      </c>
      <c r="D102" s="351"/>
      <c r="E102" s="351"/>
      <c r="F102" s="351"/>
      <c r="G102" s="351"/>
      <c r="H102" s="353" t="s">
        <v>9</v>
      </c>
      <c r="I102" s="354"/>
      <c r="J102" s="355"/>
      <c r="K102" s="356" t="s">
        <v>10</v>
      </c>
      <c r="L102" s="357"/>
      <c r="M102" s="357"/>
      <c r="N102" s="357"/>
      <c r="O102" s="358"/>
      <c r="R102" s="359" t="s">
        <v>8</v>
      </c>
      <c r="S102" s="351"/>
      <c r="T102" s="351"/>
      <c r="U102" s="351"/>
      <c r="V102" s="351"/>
      <c r="W102" s="353" t="s">
        <v>9</v>
      </c>
      <c r="X102" s="354"/>
      <c r="Y102" s="354"/>
      <c r="Z102" s="355"/>
      <c r="AE102" s="51" t="s">
        <v>24</v>
      </c>
      <c r="AG102" s="356" t="s">
        <v>25</v>
      </c>
      <c r="AH102" s="357"/>
      <c r="AI102" s="357"/>
      <c r="AJ102" s="358"/>
      <c r="AM102" s="360" t="s">
        <v>50</v>
      </c>
      <c r="AN102" s="360"/>
      <c r="AO102" s="360"/>
      <c r="AP102" s="360"/>
      <c r="AQ102" s="360"/>
      <c r="AR102" s="360"/>
      <c r="AS102" s="360"/>
      <c r="AU102" s="361" t="s">
        <v>78</v>
      </c>
      <c r="AV102" s="361"/>
      <c r="AW102" s="361"/>
      <c r="AX102" s="361"/>
      <c r="AY102" s="361"/>
      <c r="AZ102" s="361"/>
      <c r="BA102" s="362"/>
    </row>
    <row r="103" spans="2:53" ht="14.25" customHeight="1" thickBot="1" x14ac:dyDescent="0.3">
      <c r="B103" s="70"/>
      <c r="C103" s="5">
        <v>2017</v>
      </c>
      <c r="D103" s="5">
        <v>2018</v>
      </c>
      <c r="E103" s="5">
        <v>2019</v>
      </c>
      <c r="F103" s="5">
        <v>2020</v>
      </c>
      <c r="G103" s="5">
        <v>2021</v>
      </c>
      <c r="H103" s="6">
        <v>2022</v>
      </c>
      <c r="I103" s="5">
        <v>2023</v>
      </c>
      <c r="J103" s="7">
        <v>2024</v>
      </c>
      <c r="K103" s="6">
        <v>2025</v>
      </c>
      <c r="L103" s="5">
        <v>2026</v>
      </c>
      <c r="M103" s="5">
        <v>2027</v>
      </c>
      <c r="N103" s="5">
        <v>2028</v>
      </c>
      <c r="O103" s="7">
        <v>2029</v>
      </c>
      <c r="R103" s="6">
        <v>2017</v>
      </c>
      <c r="S103" s="5">
        <v>2018</v>
      </c>
      <c r="T103" s="5">
        <v>2019</v>
      </c>
      <c r="U103" s="5">
        <v>2020</v>
      </c>
      <c r="V103" s="5">
        <v>2021</v>
      </c>
      <c r="W103" s="6">
        <v>2022</v>
      </c>
      <c r="X103" s="5">
        <v>2023</v>
      </c>
      <c r="Y103" s="5">
        <v>2024</v>
      </c>
      <c r="Z103" s="7">
        <v>2025</v>
      </c>
      <c r="AE103" s="56"/>
      <c r="AG103" s="6">
        <v>2026</v>
      </c>
      <c r="AH103" s="5">
        <v>2027</v>
      </c>
      <c r="AI103" s="5">
        <v>2028</v>
      </c>
      <c r="AJ103" s="7">
        <v>2029</v>
      </c>
      <c r="AM103" s="5">
        <v>2023</v>
      </c>
      <c r="AN103" s="5">
        <v>2024</v>
      </c>
      <c r="AO103" s="5">
        <v>2025</v>
      </c>
      <c r="AP103" s="5">
        <v>2026</v>
      </c>
      <c r="AQ103" s="5">
        <v>2027</v>
      </c>
      <c r="AR103" s="5">
        <v>2028</v>
      </c>
      <c r="AS103" s="5">
        <v>2029</v>
      </c>
      <c r="AU103" s="5">
        <v>2023</v>
      </c>
      <c r="AV103" s="5">
        <v>2024</v>
      </c>
      <c r="AW103" s="5">
        <v>2025</v>
      </c>
      <c r="AX103" s="5">
        <v>2026</v>
      </c>
      <c r="AY103" s="5">
        <v>2027</v>
      </c>
      <c r="AZ103" s="5">
        <v>2028</v>
      </c>
      <c r="BA103" s="5">
        <v>2029</v>
      </c>
    </row>
    <row r="104" spans="2:53" ht="14.25" customHeight="1" x14ac:dyDescent="0.25">
      <c r="B104" s="15" t="s">
        <v>0</v>
      </c>
      <c r="C104" s="110">
        <v>27610</v>
      </c>
      <c r="D104" s="110">
        <v>21292</v>
      </c>
      <c r="E104" s="110">
        <v>22632</v>
      </c>
      <c r="F104" s="110">
        <v>21629</v>
      </c>
      <c r="G104" s="110">
        <v>11931</v>
      </c>
      <c r="H104" s="111">
        <v>17842</v>
      </c>
      <c r="I104" s="71">
        <v>16565</v>
      </c>
      <c r="J104" s="48">
        <v>17256.995467855984</v>
      </c>
      <c r="K104" s="47">
        <v>17345.679017334525</v>
      </c>
      <c r="L104" s="21">
        <v>17439.58315326411</v>
      </c>
      <c r="M104" s="21">
        <v>17821.321563942482</v>
      </c>
      <c r="N104" s="21">
        <v>18097.944535096121</v>
      </c>
      <c r="O104" s="48">
        <v>18397.534747472731</v>
      </c>
      <c r="P104" t="s">
        <v>218</v>
      </c>
      <c r="R104" s="97"/>
      <c r="S104" s="120">
        <v>41.805872471013025</v>
      </c>
      <c r="T104" s="120">
        <v>41.609662842761708</v>
      </c>
      <c r="U104" s="120">
        <v>41.806017922850707</v>
      </c>
      <c r="V104" s="120">
        <v>42.203982190252226</v>
      </c>
      <c r="W104" s="119">
        <v>42.75</v>
      </c>
      <c r="X104" s="120">
        <v>43.35</v>
      </c>
      <c r="Y104" s="120">
        <v>43.96</v>
      </c>
      <c r="Z104" s="121">
        <v>66.062917566649304</v>
      </c>
      <c r="AB104" s="349"/>
      <c r="AC104" s="349"/>
      <c r="AD104" s="350"/>
      <c r="AE104" s="107">
        <v>1</v>
      </c>
      <c r="AG104" s="206">
        <v>1</v>
      </c>
      <c r="AH104" s="109">
        <v>1</v>
      </c>
      <c r="AI104" s="109">
        <v>1</v>
      </c>
      <c r="AJ104" s="207">
        <v>1</v>
      </c>
      <c r="AM104" s="14" t="e">
        <f>#REF!</f>
        <v>#REF!</v>
      </c>
      <c r="AN104" s="14" t="e">
        <f>#REF!</f>
        <v>#REF!</v>
      </c>
      <c r="AO104" s="14" t="e">
        <f>#REF!</f>
        <v>#REF!</v>
      </c>
      <c r="AP104" s="14" t="e">
        <f>#REF!</f>
        <v>#REF!</v>
      </c>
      <c r="AQ104" s="14" t="e">
        <f>#REF!</f>
        <v>#REF!</v>
      </c>
      <c r="AR104" s="14" t="e">
        <f>#REF!</f>
        <v>#REF!</v>
      </c>
      <c r="AS104" s="14" t="e">
        <f>#REF!</f>
        <v>#REF!</v>
      </c>
      <c r="AU104" s="95"/>
      <c r="AV104" s="95"/>
      <c r="AW104" s="95"/>
      <c r="AX104" s="95" t="e">
        <f>AP104/L105</f>
        <v>#REF!</v>
      </c>
      <c r="AY104" s="95" t="e">
        <f>AQ104/M105</f>
        <v>#REF!</v>
      </c>
      <c r="AZ104" s="95" t="e">
        <f>AR104/N105</f>
        <v>#REF!</v>
      </c>
      <c r="BA104" s="95" t="e">
        <f>AS104/O105</f>
        <v>#REF!</v>
      </c>
    </row>
    <row r="105" spans="2:53" ht="14.25" customHeight="1" thickBot="1" x14ac:dyDescent="0.3">
      <c r="B105" s="52"/>
      <c r="C105" s="53">
        <f>C104</f>
        <v>27610</v>
      </c>
      <c r="D105" s="53">
        <f t="shared" ref="D105:O105" si="57">D104</f>
        <v>21292</v>
      </c>
      <c r="E105" s="53">
        <f t="shared" si="57"/>
        <v>22632</v>
      </c>
      <c r="F105" s="53">
        <f t="shared" si="57"/>
        <v>21629</v>
      </c>
      <c r="G105" s="53">
        <f t="shared" si="57"/>
        <v>11931</v>
      </c>
      <c r="H105" s="54">
        <f t="shared" si="57"/>
        <v>17842</v>
      </c>
      <c r="I105" s="53">
        <f t="shared" si="57"/>
        <v>16565</v>
      </c>
      <c r="J105" s="55">
        <f t="shared" si="57"/>
        <v>17256.995467855984</v>
      </c>
      <c r="K105" s="54">
        <f t="shared" si="57"/>
        <v>17345.679017334525</v>
      </c>
      <c r="L105" s="53">
        <f t="shared" si="57"/>
        <v>17439.58315326411</v>
      </c>
      <c r="M105" s="53">
        <f t="shared" si="57"/>
        <v>17821.321563942482</v>
      </c>
      <c r="N105" s="53">
        <f t="shared" si="57"/>
        <v>18097.944535096121</v>
      </c>
      <c r="O105" s="55">
        <f t="shared" si="57"/>
        <v>18397.534747472731</v>
      </c>
      <c r="R105" s="34"/>
      <c r="S105" s="35"/>
      <c r="T105" s="35"/>
      <c r="U105" s="35"/>
      <c r="V105" s="35"/>
      <c r="W105" s="34"/>
      <c r="X105" s="35"/>
      <c r="Y105" s="35"/>
      <c r="Z105" s="36"/>
      <c r="AE105" s="94"/>
      <c r="AG105" s="246"/>
      <c r="AH105" s="247"/>
      <c r="AI105" s="247"/>
      <c r="AJ105" s="248"/>
      <c r="AU105" s="35"/>
      <c r="AV105" s="35"/>
      <c r="AW105" s="35"/>
      <c r="AX105" s="67"/>
      <c r="AY105" s="67"/>
      <c r="AZ105" s="67"/>
      <c r="BA105" s="67"/>
    </row>
    <row r="108" spans="2:53" ht="14.25" customHeight="1" thickBot="1" x14ac:dyDescent="0.3"/>
    <row r="109" spans="2:53" ht="14.25" customHeight="1" thickBot="1" x14ac:dyDescent="0.3">
      <c r="B109" s="2" t="s">
        <v>1</v>
      </c>
      <c r="C109" s="351" t="s">
        <v>8</v>
      </c>
      <c r="D109" s="351"/>
      <c r="E109" s="351"/>
      <c r="F109" s="351"/>
      <c r="G109" s="352"/>
      <c r="H109" s="353" t="s">
        <v>9</v>
      </c>
      <c r="I109" s="354"/>
      <c r="J109" s="355"/>
      <c r="K109" s="356" t="s">
        <v>10</v>
      </c>
      <c r="L109" s="357"/>
      <c r="M109" s="357"/>
      <c r="N109" s="357"/>
      <c r="O109" s="358"/>
      <c r="R109" s="359" t="s">
        <v>8</v>
      </c>
      <c r="S109" s="351"/>
      <c r="T109" s="351"/>
      <c r="U109" s="351"/>
      <c r="V109" s="351"/>
      <c r="W109" s="353" t="s">
        <v>9</v>
      </c>
      <c r="X109" s="354"/>
      <c r="Y109" s="354"/>
      <c r="Z109" s="355"/>
      <c r="AB109" s="3"/>
      <c r="AC109" s="3"/>
      <c r="AD109" s="3"/>
      <c r="AE109" s="51" t="s">
        <v>24</v>
      </c>
      <c r="AG109" s="356" t="s">
        <v>25</v>
      </c>
      <c r="AH109" s="357"/>
      <c r="AI109" s="357"/>
      <c r="AJ109" s="358"/>
      <c r="AM109" s="360" t="s">
        <v>50</v>
      </c>
      <c r="AN109" s="360"/>
      <c r="AO109" s="360"/>
      <c r="AP109" s="360"/>
      <c r="AQ109" s="360"/>
      <c r="AR109" s="360"/>
      <c r="AS109" s="360"/>
      <c r="AU109" s="361" t="s">
        <v>83</v>
      </c>
      <c r="AV109" s="361"/>
      <c r="AW109" s="361"/>
      <c r="AX109" s="361"/>
      <c r="AY109" s="361"/>
      <c r="AZ109" s="361"/>
      <c r="BA109" s="362"/>
    </row>
    <row r="110" spans="2:53" ht="14.25" customHeight="1" thickBot="1" x14ac:dyDescent="0.3">
      <c r="B110" s="70"/>
      <c r="C110" s="5">
        <v>2017</v>
      </c>
      <c r="D110" s="5">
        <v>2018</v>
      </c>
      <c r="E110" s="5">
        <v>2019</v>
      </c>
      <c r="F110" s="5">
        <v>2020</v>
      </c>
      <c r="G110" s="7">
        <v>2021</v>
      </c>
      <c r="H110" s="6">
        <v>2022</v>
      </c>
      <c r="I110" s="5">
        <v>2023</v>
      </c>
      <c r="J110" s="7">
        <v>2024</v>
      </c>
      <c r="K110" s="6">
        <v>2025</v>
      </c>
      <c r="L110" s="5">
        <v>2026</v>
      </c>
      <c r="M110" s="5">
        <v>2027</v>
      </c>
      <c r="N110" s="5">
        <v>2028</v>
      </c>
      <c r="O110" s="7">
        <v>2029</v>
      </c>
      <c r="R110" s="6">
        <v>2017</v>
      </c>
      <c r="S110" s="5">
        <v>2018</v>
      </c>
      <c r="T110" s="5">
        <v>2019</v>
      </c>
      <c r="U110" s="5">
        <v>2020</v>
      </c>
      <c r="V110" s="5">
        <v>2021</v>
      </c>
      <c r="W110" s="6">
        <v>2022</v>
      </c>
      <c r="X110" s="5">
        <v>2023</v>
      </c>
      <c r="Y110" s="5">
        <v>2024</v>
      </c>
      <c r="Z110" s="7">
        <v>2025</v>
      </c>
      <c r="AB110" s="3"/>
      <c r="AC110" s="3"/>
      <c r="AD110" s="3"/>
      <c r="AE110" s="56"/>
      <c r="AG110" s="6">
        <v>2026</v>
      </c>
      <c r="AH110" s="5">
        <v>2027</v>
      </c>
      <c r="AI110" s="5">
        <v>2028</v>
      </c>
      <c r="AJ110" s="7">
        <v>2029</v>
      </c>
      <c r="AM110" s="5">
        <v>2023</v>
      </c>
      <c r="AN110" s="5">
        <v>2024</v>
      </c>
      <c r="AO110" s="5">
        <v>2025</v>
      </c>
      <c r="AP110" s="5">
        <v>2026</v>
      </c>
      <c r="AQ110" s="5">
        <v>2027</v>
      </c>
      <c r="AR110" s="5">
        <v>2028</v>
      </c>
      <c r="AS110" s="5">
        <v>2029</v>
      </c>
      <c r="AU110" s="5">
        <v>2023</v>
      </c>
      <c r="AV110" s="5">
        <v>2024</v>
      </c>
      <c r="AW110" s="5">
        <v>2025</v>
      </c>
      <c r="AX110" s="5">
        <v>2026</v>
      </c>
      <c r="AY110" s="5">
        <v>2027</v>
      </c>
      <c r="AZ110" s="5">
        <v>2028</v>
      </c>
      <c r="BA110" s="5">
        <v>2029</v>
      </c>
    </row>
    <row r="111" spans="2:53" ht="14.25" customHeight="1" x14ac:dyDescent="0.25">
      <c r="B111" s="15" t="s">
        <v>79</v>
      </c>
      <c r="C111" s="114">
        <v>14349</v>
      </c>
      <c r="D111" s="114">
        <v>15912.96</v>
      </c>
      <c r="E111" s="114">
        <v>15912.96</v>
      </c>
      <c r="F111" s="114">
        <v>14766</v>
      </c>
      <c r="G111" s="113">
        <v>8468</v>
      </c>
      <c r="H111" s="112">
        <v>8968</v>
      </c>
      <c r="I111" s="114">
        <v>4870</v>
      </c>
      <c r="J111" s="113">
        <v>4370</v>
      </c>
      <c r="K111" s="112">
        <v>4370</v>
      </c>
      <c r="L111" s="114">
        <v>4370</v>
      </c>
      <c r="M111" s="114">
        <v>4370</v>
      </c>
      <c r="N111" s="114">
        <v>4370</v>
      </c>
      <c r="O111" s="113">
        <v>4370</v>
      </c>
      <c r="P111" t="s">
        <v>219</v>
      </c>
      <c r="R111" s="115">
        <v>60.487880405818437</v>
      </c>
      <c r="S111" s="116">
        <v>59.763108475883975</v>
      </c>
      <c r="T111" s="116">
        <v>59.636386841070554</v>
      </c>
      <c r="U111" s="116">
        <v>60.084963415122601</v>
      </c>
      <c r="V111" s="116">
        <v>60.830065380567476</v>
      </c>
      <c r="W111" s="119">
        <v>61.620856230514846</v>
      </c>
      <c r="X111" s="120">
        <v>62.48</v>
      </c>
      <c r="Y111" s="120">
        <v>63.36</v>
      </c>
      <c r="Z111" s="121">
        <v>64.688842568539044</v>
      </c>
      <c r="AB111" s="349" t="s">
        <v>79</v>
      </c>
      <c r="AC111" s="349"/>
      <c r="AD111" s="349"/>
      <c r="AE111" s="59">
        <v>1.5016411135915091</v>
      </c>
      <c r="AG111" s="100">
        <f>$AE111/AG$114</f>
        <v>1.2579829948264378</v>
      </c>
      <c r="AH111" s="66">
        <f t="shared" ref="AH111:AJ111" si="58">$AE111/AH$114</f>
        <v>1.2579829948264378</v>
      </c>
      <c r="AI111" s="66">
        <f t="shared" si="58"/>
        <v>1.2579829948264378</v>
      </c>
      <c r="AJ111" s="99">
        <f t="shared" si="58"/>
        <v>1.2579829948264378</v>
      </c>
      <c r="AM111" s="14" t="e">
        <f>#REF!</f>
        <v>#REF!</v>
      </c>
      <c r="AN111" s="14" t="e">
        <f>#REF!</f>
        <v>#REF!</v>
      </c>
      <c r="AO111" s="14" t="e">
        <f>#REF!</f>
        <v>#REF!</v>
      </c>
      <c r="AP111" s="14" t="e">
        <f>#REF!</f>
        <v>#REF!</v>
      </c>
      <c r="AQ111" s="14" t="e">
        <f>#REF!</f>
        <v>#REF!</v>
      </c>
      <c r="AR111" s="14" t="e">
        <f>#REF!</f>
        <v>#REF!</v>
      </c>
      <c r="AS111" s="14" t="e">
        <f>#REF!</f>
        <v>#REF!</v>
      </c>
      <c r="AU111" s="66"/>
      <c r="AV111" s="66"/>
      <c r="AW111" s="66"/>
      <c r="AX111" s="66" t="e">
        <f>AX$114*AG111</f>
        <v>#REF!</v>
      </c>
      <c r="AY111" s="66" t="e">
        <f t="shared" ref="AY111:BA113" si="59">AY$114*AH111</f>
        <v>#REF!</v>
      </c>
      <c r="AZ111" s="66" t="e">
        <f t="shared" si="59"/>
        <v>#REF!</v>
      </c>
      <c r="BA111" s="66" t="e">
        <f t="shared" si="59"/>
        <v>#REF!</v>
      </c>
    </row>
    <row r="112" spans="2:53" ht="14.25" customHeight="1" x14ac:dyDescent="0.25">
      <c r="B112" s="15" t="s">
        <v>80</v>
      </c>
      <c r="C112" s="114">
        <v>8109</v>
      </c>
      <c r="D112" s="114">
        <v>6716</v>
      </c>
      <c r="E112" s="114">
        <v>6216</v>
      </c>
      <c r="F112" s="114">
        <v>6216</v>
      </c>
      <c r="G112" s="113">
        <v>6200</v>
      </c>
      <c r="H112" s="112">
        <v>6200</v>
      </c>
      <c r="I112" s="114">
        <v>6200</v>
      </c>
      <c r="J112" s="113">
        <v>6200</v>
      </c>
      <c r="K112" s="112">
        <v>6252</v>
      </c>
      <c r="L112" s="114">
        <v>6252</v>
      </c>
      <c r="M112" s="114">
        <v>6252</v>
      </c>
      <c r="N112" s="114">
        <v>6252</v>
      </c>
      <c r="O112" s="113">
        <v>6252</v>
      </c>
      <c r="R112" s="117">
        <v>24.656561500345539</v>
      </c>
      <c r="S112" s="66">
        <v>24.361124074794184</v>
      </c>
      <c r="T112" s="66">
        <v>24.309468771926259</v>
      </c>
      <c r="U112" s="66">
        <v>24.49232120139682</v>
      </c>
      <c r="V112" s="66">
        <v>24.796045721280187</v>
      </c>
      <c r="W112" s="100">
        <v>25.118394315656825</v>
      </c>
      <c r="X112" s="66">
        <v>25.47</v>
      </c>
      <c r="Y112" s="66">
        <v>25.83</v>
      </c>
      <c r="Z112" s="99">
        <v>26.368991845578485</v>
      </c>
      <c r="AB112" s="349" t="s">
        <v>80</v>
      </c>
      <c r="AC112" s="349"/>
      <c r="AD112" s="349"/>
      <c r="AE112" s="59">
        <v>1.1175096970934824</v>
      </c>
      <c r="AG112" s="100">
        <f t="shared" ref="AG112:AJ113" si="60">$AE112/AG$114</f>
        <v>0.93618121052569003</v>
      </c>
      <c r="AH112" s="66">
        <f t="shared" si="60"/>
        <v>0.93618121052569003</v>
      </c>
      <c r="AI112" s="66">
        <f t="shared" si="60"/>
        <v>0.93618121052569003</v>
      </c>
      <c r="AJ112" s="99">
        <f t="shared" si="60"/>
        <v>0.93618121052569003</v>
      </c>
      <c r="AU112" s="66"/>
      <c r="AV112" s="66"/>
      <c r="AW112" s="66"/>
      <c r="AX112" s="66" t="e">
        <f t="shared" ref="AX112:AX113" si="61">AX$114*AG112</f>
        <v>#REF!</v>
      </c>
      <c r="AY112" s="66" t="e">
        <f t="shared" si="59"/>
        <v>#REF!</v>
      </c>
      <c r="AZ112" s="66" t="e">
        <f t="shared" si="59"/>
        <v>#REF!</v>
      </c>
      <c r="BA112" s="66" t="e">
        <f t="shared" si="59"/>
        <v>#REF!</v>
      </c>
    </row>
    <row r="113" spans="2:53" ht="14.25" customHeight="1" x14ac:dyDescent="0.25">
      <c r="B113" s="15" t="s">
        <v>81</v>
      </c>
      <c r="C113" s="114">
        <v>90860</v>
      </c>
      <c r="D113" s="114">
        <v>68441.960000000006</v>
      </c>
      <c r="E113" s="114">
        <v>68389</v>
      </c>
      <c r="F113" s="114">
        <v>68889</v>
      </c>
      <c r="G113" s="113">
        <v>14707</v>
      </c>
      <c r="H113" s="112">
        <v>15207</v>
      </c>
      <c r="I113" s="114">
        <v>5989</v>
      </c>
      <c r="J113" s="113">
        <v>5489</v>
      </c>
      <c r="K113" s="112">
        <v>4489</v>
      </c>
      <c r="L113" s="114">
        <v>4489</v>
      </c>
      <c r="M113" s="114">
        <v>4489</v>
      </c>
      <c r="N113" s="114">
        <v>4489</v>
      </c>
      <c r="O113" s="113">
        <v>4489</v>
      </c>
      <c r="R113" s="118">
        <v>9.2426058021763087</v>
      </c>
      <c r="S113" s="95">
        <v>9.1318599602006252</v>
      </c>
      <c r="T113" s="95">
        <v>9.1124967735700171</v>
      </c>
      <c r="U113" s="95">
        <v>9.1810397018101515</v>
      </c>
      <c r="V113" s="95">
        <v>9.2948919925968418</v>
      </c>
      <c r="W113" s="102">
        <v>9.4157255885005995</v>
      </c>
      <c r="X113" s="95">
        <v>9.5500000000000007</v>
      </c>
      <c r="Y113" s="95">
        <v>9.68</v>
      </c>
      <c r="Z113" s="101">
        <v>9.8845168263250365</v>
      </c>
      <c r="AB113" s="349" t="s">
        <v>81</v>
      </c>
      <c r="AC113" s="349"/>
      <c r="AD113" s="349"/>
      <c r="AE113" s="59">
        <v>1</v>
      </c>
      <c r="AG113" s="102">
        <f t="shared" si="60"/>
        <v>0.83773878021872439</v>
      </c>
      <c r="AH113" s="95">
        <f t="shared" si="60"/>
        <v>0.83773878021872439</v>
      </c>
      <c r="AI113" s="95">
        <f t="shared" si="60"/>
        <v>0.83773878021872439</v>
      </c>
      <c r="AJ113" s="101">
        <f t="shared" si="60"/>
        <v>0.83773878021872439</v>
      </c>
      <c r="AU113" s="95"/>
      <c r="AV113" s="95"/>
      <c r="AW113" s="95"/>
      <c r="AX113" s="95" t="e">
        <f t="shared" si="61"/>
        <v>#REF!</v>
      </c>
      <c r="AY113" s="95" t="e">
        <f t="shared" si="59"/>
        <v>#REF!</v>
      </c>
      <c r="AZ113" s="95" t="e">
        <f t="shared" si="59"/>
        <v>#REF!</v>
      </c>
      <c r="BA113" s="95" t="e">
        <f t="shared" si="59"/>
        <v>#REF!</v>
      </c>
    </row>
    <row r="114" spans="2:53" ht="14.25" customHeight="1" thickBot="1" x14ac:dyDescent="0.3">
      <c r="B114" s="30" t="s">
        <v>0</v>
      </c>
      <c r="C114" s="31">
        <v>113318</v>
      </c>
      <c r="D114" s="31">
        <v>91070.920000000013</v>
      </c>
      <c r="E114" s="31">
        <v>90517.959999999992</v>
      </c>
      <c r="F114" s="31">
        <v>89871</v>
      </c>
      <c r="G114" s="33">
        <v>29375</v>
      </c>
      <c r="H114" s="32">
        <v>30375</v>
      </c>
      <c r="I114" s="31">
        <f>+SUM(I111:I113)</f>
        <v>17059</v>
      </c>
      <c r="J114" s="33">
        <v>16059</v>
      </c>
      <c r="K114" s="32">
        <v>15111</v>
      </c>
      <c r="L114" s="31">
        <v>15111</v>
      </c>
      <c r="M114" s="31">
        <v>15111</v>
      </c>
      <c r="N114" s="31">
        <v>15111</v>
      </c>
      <c r="O114" s="33">
        <v>15111</v>
      </c>
      <c r="R114" s="34"/>
      <c r="S114" s="35"/>
      <c r="T114" s="35"/>
      <c r="U114" s="35"/>
      <c r="V114" s="35"/>
      <c r="W114" s="34"/>
      <c r="X114" s="35"/>
      <c r="Y114" s="35"/>
      <c r="Z114" s="36"/>
      <c r="AB114" s="3"/>
      <c r="AC114" s="3"/>
      <c r="AD114" s="3"/>
      <c r="AE114" s="60"/>
      <c r="AG114" s="246">
        <f>SUMPRODUCT($AE$111:$AE$113,L111:L113)/L114</f>
        <v>1.1936895170818176</v>
      </c>
      <c r="AH114" s="247">
        <f>SUMPRODUCT($AE$111:$AE$113,M111:M113)/M114</f>
        <v>1.1936895170818176</v>
      </c>
      <c r="AI114" s="247">
        <f>SUMPRODUCT($AE$111:$AE$113,N111:N113)/N114</f>
        <v>1.1936895170818176</v>
      </c>
      <c r="AJ114" s="248">
        <f>SUMPRODUCT($AE$111:$AE$113,O111:O113)/O114</f>
        <v>1.1936895170818176</v>
      </c>
      <c r="AU114" s="35"/>
      <c r="AV114" s="35"/>
      <c r="AW114" s="35"/>
      <c r="AX114" s="67" t="e">
        <f>AP111/L114</f>
        <v>#REF!</v>
      </c>
      <c r="AY114" s="67" t="e">
        <f>AQ111/M114</f>
        <v>#REF!</v>
      </c>
      <c r="AZ114" s="67" t="e">
        <f>AR111/N114</f>
        <v>#REF!</v>
      </c>
      <c r="BA114" s="67" t="e">
        <f>AS111/O114</f>
        <v>#REF!</v>
      </c>
    </row>
    <row r="115" spans="2:53" ht="14.25" customHeight="1" thickBot="1" x14ac:dyDescent="0.3">
      <c r="B115" s="52" t="s">
        <v>82</v>
      </c>
      <c r="C115" s="53">
        <f>C114</f>
        <v>113318</v>
      </c>
      <c r="D115" s="53">
        <f t="shared" ref="D115:O115" si="62">D114</f>
        <v>91070.920000000013</v>
      </c>
      <c r="E115" s="53">
        <f t="shared" si="62"/>
        <v>90517.959999999992</v>
      </c>
      <c r="F115" s="53">
        <f t="shared" si="62"/>
        <v>89871</v>
      </c>
      <c r="G115" s="55">
        <f t="shared" si="62"/>
        <v>29375</v>
      </c>
      <c r="H115" s="54">
        <f t="shared" si="62"/>
        <v>30375</v>
      </c>
      <c r="I115" s="53">
        <f t="shared" si="62"/>
        <v>17059</v>
      </c>
      <c r="J115" s="55">
        <f t="shared" si="62"/>
        <v>16059</v>
      </c>
      <c r="K115" s="54">
        <f t="shared" si="62"/>
        <v>15111</v>
      </c>
      <c r="L115" s="53">
        <f t="shared" si="62"/>
        <v>15111</v>
      </c>
      <c r="M115" s="53">
        <f t="shared" si="62"/>
        <v>15111</v>
      </c>
      <c r="N115" s="53">
        <f t="shared" si="62"/>
        <v>15111</v>
      </c>
      <c r="O115" s="55">
        <f t="shared" si="62"/>
        <v>15111</v>
      </c>
    </row>
    <row r="118" spans="2:53" ht="14.25" customHeight="1" thickBot="1" x14ac:dyDescent="0.3"/>
    <row r="119" spans="2:53" ht="14.25" customHeight="1" thickBot="1" x14ac:dyDescent="0.3">
      <c r="B119" s="2" t="s">
        <v>84</v>
      </c>
      <c r="C119" s="351" t="s">
        <v>8</v>
      </c>
      <c r="D119" s="351"/>
      <c r="E119" s="351"/>
      <c r="F119" s="351"/>
      <c r="G119" s="352"/>
      <c r="H119" s="353" t="s">
        <v>9</v>
      </c>
      <c r="I119" s="354"/>
      <c r="J119" s="354"/>
      <c r="K119" s="356" t="s">
        <v>10</v>
      </c>
      <c r="L119" s="357"/>
      <c r="M119" s="357"/>
      <c r="N119" s="357"/>
      <c r="O119" s="358"/>
      <c r="R119" s="359" t="s">
        <v>8</v>
      </c>
      <c r="S119" s="351"/>
      <c r="T119" s="351"/>
      <c r="U119" s="351"/>
      <c r="V119" s="351"/>
      <c r="W119" s="353" t="s">
        <v>9</v>
      </c>
      <c r="X119" s="354"/>
      <c r="Y119" s="354"/>
      <c r="Z119" s="355"/>
      <c r="AB119" s="3"/>
      <c r="AC119" s="3"/>
      <c r="AD119" s="3"/>
      <c r="AE119" s="51" t="s">
        <v>24</v>
      </c>
      <c r="AG119" s="356" t="s">
        <v>25</v>
      </c>
      <c r="AH119" s="357"/>
      <c r="AI119" s="357"/>
      <c r="AJ119" s="358"/>
      <c r="AM119" s="360" t="s">
        <v>50</v>
      </c>
      <c r="AN119" s="360"/>
      <c r="AO119" s="360"/>
      <c r="AP119" s="360"/>
      <c r="AQ119" s="360"/>
      <c r="AR119" s="360"/>
      <c r="AS119" s="360"/>
      <c r="AU119" s="361" t="s">
        <v>90</v>
      </c>
      <c r="AV119" s="361"/>
      <c r="AW119" s="361"/>
      <c r="AX119" s="361"/>
      <c r="AY119" s="361"/>
      <c r="AZ119" s="361"/>
      <c r="BA119" s="362"/>
    </row>
    <row r="120" spans="2:53" ht="14.25" customHeight="1" thickBot="1" x14ac:dyDescent="0.3">
      <c r="B120" s="70"/>
      <c r="C120" s="5">
        <v>2017</v>
      </c>
      <c r="D120" s="5">
        <v>2018</v>
      </c>
      <c r="E120" s="5">
        <v>2019</v>
      </c>
      <c r="F120" s="5">
        <v>2020</v>
      </c>
      <c r="G120" s="7">
        <v>2021</v>
      </c>
      <c r="H120" s="6">
        <v>2022</v>
      </c>
      <c r="I120" s="5">
        <v>2023</v>
      </c>
      <c r="J120" s="5">
        <v>2024</v>
      </c>
      <c r="K120" s="6">
        <v>2025</v>
      </c>
      <c r="L120" s="5">
        <v>2026</v>
      </c>
      <c r="M120" s="5">
        <v>2027</v>
      </c>
      <c r="N120" s="5">
        <v>2028</v>
      </c>
      <c r="O120" s="7">
        <v>2029</v>
      </c>
      <c r="R120" s="6">
        <v>2017</v>
      </c>
      <c r="S120" s="5">
        <v>2018</v>
      </c>
      <c r="T120" s="5">
        <v>2019</v>
      </c>
      <c r="U120" s="5">
        <v>2020</v>
      </c>
      <c r="V120" s="5">
        <v>2021</v>
      </c>
      <c r="W120" s="6">
        <v>2022</v>
      </c>
      <c r="X120" s="5">
        <v>2023</v>
      </c>
      <c r="Y120" s="5">
        <v>2024</v>
      </c>
      <c r="Z120" s="7">
        <v>2025</v>
      </c>
      <c r="AB120" s="3"/>
      <c r="AC120" s="3"/>
      <c r="AD120" s="3"/>
      <c r="AE120" s="56"/>
      <c r="AG120" s="6">
        <v>2026</v>
      </c>
      <c r="AH120" s="5">
        <v>2027</v>
      </c>
      <c r="AI120" s="5">
        <v>2028</v>
      </c>
      <c r="AJ120" s="7">
        <v>2029</v>
      </c>
      <c r="AM120" s="5">
        <v>2023</v>
      </c>
      <c r="AN120" s="5">
        <v>2024</v>
      </c>
      <c r="AO120" s="5">
        <v>2025</v>
      </c>
      <c r="AP120" s="5">
        <v>2026</v>
      </c>
      <c r="AQ120" s="5">
        <v>2027</v>
      </c>
      <c r="AR120" s="5">
        <v>2028</v>
      </c>
      <c r="AS120" s="5">
        <v>2029</v>
      </c>
      <c r="AU120" s="5">
        <v>2023</v>
      </c>
      <c r="AV120" s="5">
        <v>2024</v>
      </c>
      <c r="AW120" s="5">
        <v>2025</v>
      </c>
      <c r="AX120" s="5">
        <v>2026</v>
      </c>
      <c r="AY120" s="5">
        <v>2027</v>
      </c>
      <c r="AZ120" s="5">
        <v>2028</v>
      </c>
      <c r="BA120" s="5">
        <v>2029</v>
      </c>
    </row>
    <row r="121" spans="2:53" ht="14.25" customHeight="1" x14ac:dyDescent="0.25">
      <c r="B121" s="30" t="s">
        <v>0</v>
      </c>
      <c r="C121" s="31">
        <v>554255</v>
      </c>
      <c r="D121" s="31">
        <v>811290</v>
      </c>
      <c r="E121" s="31">
        <v>731059</v>
      </c>
      <c r="F121" s="31">
        <v>339475</v>
      </c>
      <c r="G121" s="33">
        <v>363249</v>
      </c>
      <c r="H121" s="32">
        <v>451887</v>
      </c>
      <c r="I121" s="31">
        <v>468897</v>
      </c>
      <c r="J121" s="31"/>
      <c r="K121" s="32"/>
      <c r="L121" s="31"/>
      <c r="M121" s="31"/>
      <c r="N121" s="31"/>
      <c r="O121" s="33"/>
      <c r="R121" s="64"/>
      <c r="S121" s="62"/>
      <c r="T121" s="62"/>
      <c r="U121" s="62"/>
      <c r="V121" s="62"/>
      <c r="W121" s="64"/>
      <c r="X121" s="62"/>
      <c r="Y121" s="62"/>
      <c r="Z121" s="65"/>
      <c r="AB121" s="3"/>
      <c r="AC121" s="3"/>
      <c r="AD121" s="3"/>
      <c r="AE121" s="128"/>
      <c r="AG121" s="64"/>
      <c r="AH121" s="62"/>
      <c r="AI121" s="62"/>
      <c r="AJ121" s="65"/>
      <c r="AM121" s="62"/>
      <c r="AN121" s="62"/>
      <c r="AO121" s="62"/>
      <c r="AP121" s="62"/>
      <c r="AQ121" s="62"/>
      <c r="AR121" s="62"/>
      <c r="AS121" s="62"/>
      <c r="AU121" s="62"/>
      <c r="AV121" s="62"/>
      <c r="AW121" s="62"/>
      <c r="AX121" s="62"/>
      <c r="AY121" s="62"/>
      <c r="AZ121" s="62"/>
      <c r="BA121" s="62"/>
    </row>
    <row r="122" spans="2:53" ht="14.25" customHeight="1" thickBot="1" x14ac:dyDescent="0.3">
      <c r="B122" s="37" t="s">
        <v>88</v>
      </c>
      <c r="C122" s="38">
        <v>554255</v>
      </c>
      <c r="D122" s="38">
        <v>811290</v>
      </c>
      <c r="E122" s="38">
        <v>731059</v>
      </c>
      <c r="F122" s="38">
        <v>339475</v>
      </c>
      <c r="G122" s="40">
        <v>363249</v>
      </c>
      <c r="H122" s="39">
        <v>451887</v>
      </c>
      <c r="I122" s="38">
        <v>468912</v>
      </c>
      <c r="J122" s="38"/>
      <c r="K122" s="39"/>
      <c r="L122" s="38"/>
      <c r="M122" s="38"/>
      <c r="N122" s="38"/>
      <c r="O122" s="40"/>
      <c r="R122" s="64"/>
      <c r="S122" s="62"/>
      <c r="T122" s="62"/>
      <c r="U122" s="62"/>
      <c r="V122" s="62"/>
      <c r="W122" s="64"/>
      <c r="X122" s="62"/>
      <c r="Y122" s="62"/>
      <c r="Z122" s="65"/>
      <c r="AB122" s="3"/>
      <c r="AC122" s="3"/>
      <c r="AD122" s="3"/>
      <c r="AE122" s="128"/>
      <c r="AG122" s="64"/>
      <c r="AH122" s="62"/>
      <c r="AI122" s="62"/>
      <c r="AJ122" s="65"/>
      <c r="AM122" s="62"/>
      <c r="AN122" s="62"/>
      <c r="AO122" s="62"/>
      <c r="AP122" s="62"/>
      <c r="AQ122" s="62"/>
      <c r="AR122" s="62"/>
      <c r="AS122" s="62"/>
      <c r="AU122" s="62"/>
      <c r="AV122" s="62"/>
      <c r="AW122" s="62"/>
      <c r="AX122" s="62"/>
      <c r="AY122" s="62"/>
      <c r="AZ122" s="62"/>
      <c r="BA122" s="62"/>
    </row>
    <row r="123" spans="2:53" ht="14.25" customHeight="1" x14ac:dyDescent="0.25">
      <c r="B123" s="15" t="s">
        <v>85</v>
      </c>
      <c r="C123" s="114"/>
      <c r="D123" s="114"/>
      <c r="E123" s="122"/>
      <c r="F123" s="122">
        <v>38217681</v>
      </c>
      <c r="G123" s="123">
        <v>25379500</v>
      </c>
      <c r="H123" s="124">
        <v>29056773</v>
      </c>
      <c r="I123" s="114">
        <v>33193961</v>
      </c>
      <c r="J123" s="114">
        <v>28360957.375235908</v>
      </c>
      <c r="K123" s="112">
        <v>35119263.490468897</v>
      </c>
      <c r="L123" s="114">
        <v>36078491.166814476</v>
      </c>
      <c r="M123" s="114">
        <v>37036335.474321529</v>
      </c>
      <c r="N123" s="114">
        <v>37690649.59550491</v>
      </c>
      <c r="O123" s="113">
        <v>38324496.001142211</v>
      </c>
      <c r="P123" t="s">
        <v>220</v>
      </c>
      <c r="R123" s="115"/>
      <c r="S123" s="116"/>
      <c r="T123" s="116"/>
      <c r="U123" s="195">
        <v>5.8000000000000003E-2</v>
      </c>
      <c r="V123" s="195">
        <v>7.0999999999999994E-2</v>
      </c>
      <c r="W123" s="196">
        <v>7.1999999999999995E-2</v>
      </c>
      <c r="X123" s="197">
        <v>7.2999999999999995E-2</v>
      </c>
      <c r="Y123" s="197">
        <v>7.3999999999999996E-2</v>
      </c>
      <c r="Z123" s="198">
        <v>0.12089273766775409</v>
      </c>
      <c r="AB123" s="349" t="str">
        <f>B123</f>
        <v>Sosta giorno (min)</v>
      </c>
      <c r="AC123" s="349"/>
      <c r="AD123" s="349"/>
      <c r="AE123" s="59">
        <v>1.0277777777777779</v>
      </c>
      <c r="AG123" s="100">
        <f>$AE123/AG$126</f>
        <v>1.0176809173943528</v>
      </c>
      <c r="AH123" s="66">
        <f t="shared" ref="AH123:AJ125" si="63">$AE123/AH$126</f>
        <v>1.0176830346946626</v>
      </c>
      <c r="AI123" s="66">
        <f t="shared" si="63"/>
        <v>1.0176743588969972</v>
      </c>
      <c r="AJ123" s="99">
        <f t="shared" si="63"/>
        <v>1.0176699560472058</v>
      </c>
      <c r="AM123" s="14" t="e">
        <f>#REF!</f>
        <v>#REF!</v>
      </c>
      <c r="AN123" s="14" t="e">
        <f>#REF!</f>
        <v>#REF!</v>
      </c>
      <c r="AO123" s="14" t="e">
        <f>#REF!</f>
        <v>#REF!</v>
      </c>
      <c r="AP123" s="14" t="e">
        <f>#REF!</f>
        <v>#REF!</v>
      </c>
      <c r="AQ123" s="14" t="e">
        <f>#REF!</f>
        <v>#REF!</v>
      </c>
      <c r="AR123" s="14" t="e">
        <f>#REF!</f>
        <v>#REF!</v>
      </c>
      <c r="AS123" s="14" t="e">
        <f>#REF!</f>
        <v>#REF!</v>
      </c>
      <c r="AU123" s="66"/>
      <c r="AV123" s="66"/>
      <c r="AW123" s="66"/>
      <c r="AX123" s="137" t="e">
        <f>AX$126*AG123</f>
        <v>#REF!</v>
      </c>
      <c r="AY123" s="137" t="e">
        <f t="shared" ref="AY123:BA123" si="64">AY$126*AH123</f>
        <v>#REF!</v>
      </c>
      <c r="AZ123" s="137" t="e">
        <f t="shared" si="64"/>
        <v>#REF!</v>
      </c>
      <c r="BA123" s="137" t="e">
        <f t="shared" si="64"/>
        <v>#REF!</v>
      </c>
    </row>
    <row r="124" spans="2:53" ht="14.25" customHeight="1" x14ac:dyDescent="0.25">
      <c r="B124" s="15" t="s">
        <v>86</v>
      </c>
      <c r="C124" s="114"/>
      <c r="D124" s="114"/>
      <c r="E124" s="122"/>
      <c r="F124" s="122">
        <v>47772994</v>
      </c>
      <c r="G124" s="123">
        <v>44804376</v>
      </c>
      <c r="H124" s="124">
        <v>56629395</v>
      </c>
      <c r="I124" s="114">
        <v>60800087</v>
      </c>
      <c r="J124" s="114">
        <v>52902197.874983095</v>
      </c>
      <c r="K124" s="112">
        <v>64487659.478192046</v>
      </c>
      <c r="L124" s="114">
        <v>66229982.580827527</v>
      </c>
      <c r="M124" s="114">
        <v>68035885.037370101</v>
      </c>
      <c r="N124" s="114">
        <v>69159762.269775376</v>
      </c>
      <c r="O124" s="113">
        <v>70292679.499650165</v>
      </c>
      <c r="R124" s="117"/>
      <c r="S124" s="66"/>
      <c r="T124" s="66"/>
      <c r="U124" s="137">
        <v>5.5E-2</v>
      </c>
      <c r="V124" s="137">
        <v>6.9000000000000006E-2</v>
      </c>
      <c r="W124" s="199">
        <v>7.0000000000000007E-2</v>
      </c>
      <c r="X124" s="137">
        <v>7.0999999999999994E-2</v>
      </c>
      <c r="Y124" s="137">
        <v>7.1999999999999995E-2</v>
      </c>
      <c r="Z124" s="200">
        <v>0.11758314087073368</v>
      </c>
      <c r="AB124" s="349" t="str">
        <f t="shared" ref="AB124:AB125" si="65">B124</f>
        <v>Sosta notte (min)</v>
      </c>
      <c r="AC124" s="349"/>
      <c r="AD124" s="349"/>
      <c r="AE124" s="59">
        <v>1</v>
      </c>
      <c r="AG124" s="100">
        <f t="shared" ref="AG124:AG125" si="66">$AE124/AG$126</f>
        <v>0.99017602773504598</v>
      </c>
      <c r="AH124" s="66">
        <f t="shared" si="63"/>
        <v>0.9901780878110229</v>
      </c>
      <c r="AI124" s="66">
        <f t="shared" si="63"/>
        <v>0.99016964649437555</v>
      </c>
      <c r="AJ124" s="99">
        <f t="shared" si="63"/>
        <v>0.99016536264052435</v>
      </c>
      <c r="AU124" s="66"/>
      <c r="AV124" s="66"/>
      <c r="AW124" s="66"/>
      <c r="AX124" s="137" t="e">
        <f t="shared" ref="AX124:AX125" si="67">AX$126*AG124</f>
        <v>#REF!</v>
      </c>
      <c r="AY124" s="137" t="e">
        <f t="shared" ref="AY124:AY125" si="68">AY$126*AH124</f>
        <v>#REF!</v>
      </c>
      <c r="AZ124" s="137" t="e">
        <f t="shared" ref="AZ124:AZ125" si="69">AZ$126*AI124</f>
        <v>#REF!</v>
      </c>
      <c r="BA124" s="137" t="e">
        <f t="shared" ref="BA124:BA125" si="70">BA$126*AJ124</f>
        <v>#REF!</v>
      </c>
    </row>
    <row r="125" spans="2:53" ht="14.25" customHeight="1" x14ac:dyDescent="0.25">
      <c r="B125" s="15" t="s">
        <v>87</v>
      </c>
      <c r="C125" s="114"/>
      <c r="D125" s="114"/>
      <c r="E125" s="122"/>
      <c r="F125" s="122">
        <v>1941655</v>
      </c>
      <c r="G125" s="123">
        <v>3755313</v>
      </c>
      <c r="H125" s="124">
        <v>2335973</v>
      </c>
      <c r="I125" s="114">
        <v>3026199</v>
      </c>
      <c r="J125" s="114">
        <v>3022945.5670101745</v>
      </c>
      <c r="K125" s="112">
        <v>3169555.8282869821</v>
      </c>
      <c r="L125" s="114">
        <v>3243166.3297337876</v>
      </c>
      <c r="M125" s="114">
        <v>3390783.7897623712</v>
      </c>
      <c r="N125" s="114">
        <v>3494858.2467809096</v>
      </c>
      <c r="O125" s="113">
        <v>3601857.8428804534</v>
      </c>
      <c r="R125" s="118"/>
      <c r="S125" s="95"/>
      <c r="T125" s="95"/>
      <c r="U125" s="108">
        <v>5.6000000000000001E-2</v>
      </c>
      <c r="V125" s="108">
        <v>7.0000000000000007E-2</v>
      </c>
      <c r="W125" s="201">
        <v>7.0999999999999994E-2</v>
      </c>
      <c r="X125" s="108">
        <v>7.1999999999999995E-2</v>
      </c>
      <c r="Y125" s="108">
        <v>7.2999999999999995E-2</v>
      </c>
      <c r="Z125" s="202">
        <v>0.11923793926924386</v>
      </c>
      <c r="AB125" s="349" t="str">
        <f t="shared" si="65"/>
        <v>Sosta merci (min)</v>
      </c>
      <c r="AC125" s="349"/>
      <c r="AD125" s="349"/>
      <c r="AE125" s="59">
        <v>1.0138888888888888</v>
      </c>
      <c r="AG125" s="100">
        <f t="shared" si="66"/>
        <v>1.0039284725646993</v>
      </c>
      <c r="AH125" s="66">
        <f t="shared" si="63"/>
        <v>1.0039305612528426</v>
      </c>
      <c r="AI125" s="66">
        <f t="shared" si="63"/>
        <v>1.0039220026956863</v>
      </c>
      <c r="AJ125" s="99">
        <f t="shared" si="63"/>
        <v>1.0039176593438648</v>
      </c>
      <c r="AU125" s="95"/>
      <c r="AV125" s="95"/>
      <c r="AW125" s="95"/>
      <c r="AX125" s="108" t="e">
        <f t="shared" si="67"/>
        <v>#REF!</v>
      </c>
      <c r="AY125" s="108" t="e">
        <f t="shared" si="68"/>
        <v>#REF!</v>
      </c>
      <c r="AZ125" s="108" t="e">
        <f t="shared" si="69"/>
        <v>#REF!</v>
      </c>
      <c r="BA125" s="108" t="e">
        <f t="shared" si="70"/>
        <v>#REF!</v>
      </c>
    </row>
    <row r="126" spans="2:53" ht="14.25" customHeight="1" thickBot="1" x14ac:dyDescent="0.3">
      <c r="B126" s="30"/>
      <c r="C126" s="31"/>
      <c r="D126" s="31"/>
      <c r="E126" s="125">
        <v>244241154</v>
      </c>
      <c r="F126" s="125">
        <v>87932330</v>
      </c>
      <c r="G126" s="126">
        <v>73939189</v>
      </c>
      <c r="H126" s="127">
        <f>SUM(H123:H125)</f>
        <v>88022141</v>
      </c>
      <c r="I126" s="31">
        <f>SUM(I123:I125)</f>
        <v>97020247</v>
      </c>
      <c r="J126" s="31">
        <f t="shared" ref="J126:O126" si="71">SUM(J123:J125)</f>
        <v>84286100.817229182</v>
      </c>
      <c r="K126" s="32">
        <f t="shared" si="71"/>
        <v>102776478.79694793</v>
      </c>
      <c r="L126" s="31">
        <f t="shared" si="71"/>
        <v>105551640.0773758</v>
      </c>
      <c r="M126" s="31">
        <f t="shared" si="71"/>
        <v>108463004.30145401</v>
      </c>
      <c r="N126" s="31">
        <f t="shared" si="71"/>
        <v>110345270.1120612</v>
      </c>
      <c r="O126" s="33">
        <f t="shared" si="71"/>
        <v>112219033.34367284</v>
      </c>
      <c r="R126" s="34"/>
      <c r="S126" s="35"/>
      <c r="T126" s="35"/>
      <c r="U126" s="35"/>
      <c r="V126" s="35"/>
      <c r="W126" s="34"/>
      <c r="X126" s="35"/>
      <c r="Y126" s="35"/>
      <c r="Z126" s="36"/>
      <c r="AB126" s="3"/>
      <c r="AC126" s="3"/>
      <c r="AD126" s="3"/>
      <c r="AE126" s="60"/>
      <c r="AG126" s="246">
        <f>SUMPRODUCT($AE$123:$AE$125,L123:L125)/L126</f>
        <v>1.0099214402184888</v>
      </c>
      <c r="AH126" s="247">
        <f>SUMPRODUCT($AE$123:$AE$125,M123:M125)/M126</f>
        <v>1.0099193390662586</v>
      </c>
      <c r="AI126" s="247">
        <f>SUMPRODUCT($AE$123:$AE$125,N123:N125)/N126</f>
        <v>1.0099279487514368</v>
      </c>
      <c r="AJ126" s="248">
        <f>SUMPRODUCT($AE$123:$AE$125,O123:O125)/O126</f>
        <v>1.009932318106189</v>
      </c>
      <c r="AU126" s="35"/>
      <c r="AV126" s="35"/>
      <c r="AW126" s="35"/>
      <c r="AX126" s="135" t="e">
        <f>AP123/L127</f>
        <v>#REF!</v>
      </c>
      <c r="AY126" s="135" t="e">
        <f>AQ123/M127</f>
        <v>#REF!</v>
      </c>
      <c r="AZ126" s="135" t="e">
        <f>AR123/N127</f>
        <v>#REF!</v>
      </c>
      <c r="BA126" s="135" t="e">
        <f>AS123/O127</f>
        <v>#REF!</v>
      </c>
    </row>
    <row r="127" spans="2:53" ht="14.25" customHeight="1" thickBot="1" x14ac:dyDescent="0.3">
      <c r="B127" s="52"/>
      <c r="C127" s="53">
        <f t="shared" ref="C127:D127" si="72">C126</f>
        <v>0</v>
      </c>
      <c r="D127" s="53">
        <f t="shared" si="72"/>
        <v>0</v>
      </c>
      <c r="E127" s="53">
        <f>E126</f>
        <v>244241154</v>
      </c>
      <c r="F127" s="53">
        <f t="shared" ref="F127:N127" si="73">F126</f>
        <v>87932330</v>
      </c>
      <c r="G127" s="55">
        <f t="shared" si="73"/>
        <v>73939189</v>
      </c>
      <c r="H127" s="54">
        <f t="shared" si="73"/>
        <v>88022141</v>
      </c>
      <c r="I127" s="53">
        <f t="shared" si="73"/>
        <v>97020247</v>
      </c>
      <c r="J127" s="53">
        <f t="shared" si="73"/>
        <v>84286100.817229182</v>
      </c>
      <c r="K127" s="54">
        <f t="shared" si="73"/>
        <v>102776478.79694793</v>
      </c>
      <c r="L127" s="53">
        <f t="shared" si="73"/>
        <v>105551640.0773758</v>
      </c>
      <c r="M127" s="53">
        <f t="shared" si="73"/>
        <v>108463004.30145401</v>
      </c>
      <c r="N127" s="53">
        <f t="shared" si="73"/>
        <v>110345270.1120612</v>
      </c>
      <c r="O127" s="55">
        <f>O126</f>
        <v>112219033.34367284</v>
      </c>
      <c r="AC127" s="3"/>
      <c r="AD127" s="3"/>
    </row>
    <row r="130" spans="2:53" ht="14.25" customHeight="1" thickBot="1" x14ac:dyDescent="0.3"/>
    <row r="131" spans="2:53" ht="14.25" customHeight="1" thickBot="1" x14ac:dyDescent="0.3">
      <c r="B131" s="2" t="s">
        <v>89</v>
      </c>
      <c r="C131" s="351" t="s">
        <v>8</v>
      </c>
      <c r="D131" s="351"/>
      <c r="E131" s="351"/>
      <c r="F131" s="351"/>
      <c r="G131" s="351"/>
      <c r="H131" s="353" t="s">
        <v>9</v>
      </c>
      <c r="I131" s="354"/>
      <c r="J131" s="355"/>
      <c r="K131" s="356" t="s">
        <v>10</v>
      </c>
      <c r="L131" s="357"/>
      <c r="M131" s="357"/>
      <c r="N131" s="357"/>
      <c r="O131" s="358"/>
      <c r="R131" s="359" t="s">
        <v>8</v>
      </c>
      <c r="S131" s="351"/>
      <c r="T131" s="351"/>
      <c r="U131" s="351"/>
      <c r="V131" s="351"/>
      <c r="W131" s="353" t="s">
        <v>9</v>
      </c>
      <c r="X131" s="354"/>
      <c r="Y131" s="354"/>
      <c r="Z131" s="355"/>
      <c r="AE131" s="51" t="s">
        <v>24</v>
      </c>
      <c r="AG131" s="356" t="s">
        <v>25</v>
      </c>
      <c r="AH131" s="357"/>
      <c r="AI131" s="357"/>
      <c r="AJ131" s="358"/>
      <c r="AM131" s="360" t="s">
        <v>50</v>
      </c>
      <c r="AN131" s="360"/>
      <c r="AO131" s="360"/>
      <c r="AP131" s="360"/>
      <c r="AQ131" s="360"/>
      <c r="AR131" s="360"/>
      <c r="AS131" s="360"/>
      <c r="AU131" s="361" t="s">
        <v>91</v>
      </c>
      <c r="AV131" s="361"/>
      <c r="AW131" s="361"/>
      <c r="AX131" s="361"/>
      <c r="AY131" s="361"/>
      <c r="AZ131" s="361"/>
      <c r="BA131" s="362"/>
    </row>
    <row r="132" spans="2:53" ht="14.25" customHeight="1" thickBot="1" x14ac:dyDescent="0.3">
      <c r="B132" s="70"/>
      <c r="C132" s="5">
        <v>2017</v>
      </c>
      <c r="D132" s="5">
        <v>2018</v>
      </c>
      <c r="E132" s="5">
        <v>2019</v>
      </c>
      <c r="F132" s="5">
        <v>2020</v>
      </c>
      <c r="G132" s="5">
        <v>2021</v>
      </c>
      <c r="H132" s="6">
        <v>2022</v>
      </c>
      <c r="I132" s="5">
        <v>2023</v>
      </c>
      <c r="J132" s="7">
        <v>2024</v>
      </c>
      <c r="K132" s="6">
        <v>2025</v>
      </c>
      <c r="L132" s="5">
        <v>2026</v>
      </c>
      <c r="M132" s="5">
        <v>2027</v>
      </c>
      <c r="N132" s="5">
        <v>2028</v>
      </c>
      <c r="O132" s="7">
        <v>2029</v>
      </c>
      <c r="R132" s="6">
        <v>2017</v>
      </c>
      <c r="S132" s="5">
        <v>2018</v>
      </c>
      <c r="T132" s="5">
        <v>2019</v>
      </c>
      <c r="U132" s="5">
        <v>2020</v>
      </c>
      <c r="V132" s="5">
        <v>2021</v>
      </c>
      <c r="W132" s="6">
        <v>2022</v>
      </c>
      <c r="X132" s="5">
        <v>2023</v>
      </c>
      <c r="Y132" s="5">
        <v>2024</v>
      </c>
      <c r="Z132" s="7">
        <v>2025</v>
      </c>
      <c r="AE132" s="56"/>
      <c r="AG132" s="6">
        <v>2026</v>
      </c>
      <c r="AH132" s="5">
        <v>2027</v>
      </c>
      <c r="AI132" s="5">
        <v>2028</v>
      </c>
      <c r="AJ132" s="7">
        <v>2029</v>
      </c>
      <c r="AM132" s="5">
        <v>2023</v>
      </c>
      <c r="AN132" s="5">
        <v>2024</v>
      </c>
      <c r="AO132" s="5">
        <v>2025</v>
      </c>
      <c r="AP132" s="5">
        <v>2026</v>
      </c>
      <c r="AQ132" s="5">
        <v>2027</v>
      </c>
      <c r="AR132" s="5">
        <v>2028</v>
      </c>
      <c r="AS132" s="5">
        <v>2029</v>
      </c>
      <c r="AU132" s="5">
        <v>2023</v>
      </c>
      <c r="AV132" s="5">
        <v>2024</v>
      </c>
      <c r="AW132" s="5">
        <v>2025</v>
      </c>
      <c r="AX132" s="5">
        <v>2026</v>
      </c>
      <c r="AY132" s="5">
        <v>2027</v>
      </c>
      <c r="AZ132" s="5">
        <v>2028</v>
      </c>
      <c r="BA132" s="5">
        <v>2029</v>
      </c>
    </row>
    <row r="133" spans="2:53" ht="14.25" customHeight="1" x14ac:dyDescent="0.25">
      <c r="B133" s="15" t="s">
        <v>0</v>
      </c>
      <c r="C133" s="110">
        <v>22791</v>
      </c>
      <c r="D133" s="110">
        <v>20103</v>
      </c>
      <c r="E133" s="110">
        <v>12858</v>
      </c>
      <c r="F133" s="110">
        <v>10510</v>
      </c>
      <c r="G133" s="110">
        <v>9370</v>
      </c>
      <c r="H133" s="111">
        <v>7425</v>
      </c>
      <c r="I133" s="71">
        <v>10429</v>
      </c>
      <c r="J133" s="48">
        <v>10360.25675236086</v>
      </c>
      <c r="K133" s="47">
        <v>11437.419177779866</v>
      </c>
      <c r="L133" s="21">
        <v>11602.087489171789</v>
      </c>
      <c r="M133" s="21">
        <v>12119.454066032296</v>
      </c>
      <c r="N133" s="21">
        <v>12458.58193368207</v>
      </c>
      <c r="O133" s="48">
        <v>12872.354361154747</v>
      </c>
      <c r="P133" t="s">
        <v>219</v>
      </c>
      <c r="R133" s="119">
        <v>40.401819745133317</v>
      </c>
      <c r="S133" s="120">
        <v>39.516618381551304</v>
      </c>
      <c r="T133" s="120">
        <v>38.865742282788609</v>
      </c>
      <c r="U133" s="120">
        <v>38.58228515086909</v>
      </c>
      <c r="V133" s="120">
        <v>38.513500006350824</v>
      </c>
      <c r="W133" s="119">
        <v>39.014175506433382</v>
      </c>
      <c r="X133" s="120">
        <v>39.56</v>
      </c>
      <c r="Y133" s="120">
        <v>40.11</v>
      </c>
      <c r="Z133" s="121">
        <v>144.5835480461524</v>
      </c>
      <c r="AB133" s="349"/>
      <c r="AC133" s="349"/>
      <c r="AD133" s="350"/>
      <c r="AE133" s="107">
        <v>1</v>
      </c>
      <c r="AG133" s="206">
        <v>1</v>
      </c>
      <c r="AH133" s="109">
        <v>1</v>
      </c>
      <c r="AI133" s="109">
        <v>1</v>
      </c>
      <c r="AJ133" s="207">
        <v>1</v>
      </c>
      <c r="AM133" s="14" t="e">
        <f>#REF!</f>
        <v>#REF!</v>
      </c>
      <c r="AN133" s="14" t="e">
        <f>#REF!</f>
        <v>#REF!</v>
      </c>
      <c r="AO133" s="14" t="e">
        <f>#REF!</f>
        <v>#REF!</v>
      </c>
      <c r="AP133" s="14" t="e">
        <f>#REF!</f>
        <v>#REF!</v>
      </c>
      <c r="AQ133" s="14" t="e">
        <f>#REF!</f>
        <v>#REF!</v>
      </c>
      <c r="AR133" s="14" t="e">
        <f>#REF!</f>
        <v>#REF!</v>
      </c>
      <c r="AS133" s="14" t="e">
        <f>#REF!</f>
        <v>#REF!</v>
      </c>
      <c r="AU133" s="95"/>
      <c r="AV133" s="95"/>
      <c r="AW133" s="95"/>
      <c r="AX133" s="95" t="e">
        <f>AP133/L134</f>
        <v>#REF!</v>
      </c>
      <c r="AY133" s="95" t="e">
        <f>AQ133/M134</f>
        <v>#REF!</v>
      </c>
      <c r="AZ133" s="95" t="e">
        <f>AR133/N134</f>
        <v>#REF!</v>
      </c>
      <c r="BA133" s="95" t="e">
        <f>AS133/O134</f>
        <v>#REF!</v>
      </c>
    </row>
    <row r="134" spans="2:53" ht="14.25" customHeight="1" thickBot="1" x14ac:dyDescent="0.3">
      <c r="B134" s="52"/>
      <c r="C134" s="53">
        <f>C133</f>
        <v>22791</v>
      </c>
      <c r="D134" s="53">
        <f t="shared" ref="D134" si="74">D133</f>
        <v>20103</v>
      </c>
      <c r="E134" s="53">
        <f t="shared" ref="E134" si="75">E133</f>
        <v>12858</v>
      </c>
      <c r="F134" s="53">
        <f t="shared" ref="F134" si="76">F133</f>
        <v>10510</v>
      </c>
      <c r="G134" s="53">
        <f t="shared" ref="G134" si="77">G133</f>
        <v>9370</v>
      </c>
      <c r="H134" s="54">
        <f t="shared" ref="H134" si="78">H133</f>
        <v>7425</v>
      </c>
      <c r="I134" s="53">
        <f t="shared" ref="I134" si="79">I133</f>
        <v>10429</v>
      </c>
      <c r="J134" s="55">
        <f t="shared" ref="J134" si="80">J133</f>
        <v>10360.25675236086</v>
      </c>
      <c r="K134" s="54">
        <f t="shared" ref="K134" si="81">K133</f>
        <v>11437.419177779866</v>
      </c>
      <c r="L134" s="53">
        <f t="shared" ref="L134" si="82">L133</f>
        <v>11602.087489171789</v>
      </c>
      <c r="M134" s="53">
        <f t="shared" ref="M134" si="83">M133</f>
        <v>12119.454066032296</v>
      </c>
      <c r="N134" s="53">
        <f t="shared" ref="N134" si="84">N133</f>
        <v>12458.58193368207</v>
      </c>
      <c r="O134" s="55">
        <f t="shared" ref="O134" si="85">O133</f>
        <v>12872.354361154747</v>
      </c>
      <c r="R134" s="34"/>
      <c r="S134" s="35"/>
      <c r="T134" s="35"/>
      <c r="U134" s="35"/>
      <c r="V134" s="35"/>
      <c r="W134" s="34"/>
      <c r="X134" s="35"/>
      <c r="Y134" s="35"/>
      <c r="Z134" s="36"/>
      <c r="AE134" s="94"/>
      <c r="AG134" s="246"/>
      <c r="AH134" s="247"/>
      <c r="AI134" s="247"/>
      <c r="AJ134" s="248"/>
      <c r="AU134" s="35"/>
      <c r="AV134" s="35"/>
      <c r="AW134" s="35"/>
      <c r="AX134" s="67"/>
      <c r="AY134" s="67"/>
      <c r="AZ134" s="67"/>
      <c r="BA134" s="67"/>
    </row>
    <row r="135" spans="2:53" ht="14.25" customHeight="1" x14ac:dyDescent="0.25">
      <c r="R135" s="230"/>
      <c r="S135" s="230"/>
      <c r="T135" s="230"/>
      <c r="U135" s="230"/>
      <c r="V135" s="230"/>
      <c r="W135" s="230"/>
      <c r="X135" s="230"/>
      <c r="Y135" s="230"/>
      <c r="Z135" s="230"/>
    </row>
    <row r="136" spans="2:53" ht="14.25" customHeight="1" x14ac:dyDescent="0.25">
      <c r="R136" s="230"/>
      <c r="S136" s="230"/>
      <c r="T136" s="230"/>
      <c r="U136" s="230"/>
      <c r="V136" s="230"/>
      <c r="W136" s="230"/>
      <c r="X136" s="230"/>
      <c r="Y136" s="230"/>
      <c r="Z136" s="230"/>
    </row>
    <row r="137" spans="2:53" ht="14.25" customHeight="1" thickBot="1" x14ac:dyDescent="0.3">
      <c r="R137" s="230"/>
      <c r="S137" s="230"/>
      <c r="T137" s="230"/>
      <c r="U137" s="230"/>
      <c r="V137" s="230"/>
      <c r="W137" s="230"/>
      <c r="X137" s="230"/>
      <c r="Y137" s="230"/>
      <c r="Z137" s="230"/>
    </row>
    <row r="138" spans="2:53" ht="14.25" customHeight="1" thickBot="1" x14ac:dyDescent="0.3">
      <c r="B138" s="129" t="s">
        <v>92</v>
      </c>
      <c r="C138" s="351" t="s">
        <v>8</v>
      </c>
      <c r="D138" s="351"/>
      <c r="E138" s="351"/>
      <c r="F138" s="351"/>
      <c r="G138" s="351"/>
      <c r="H138" s="353" t="s">
        <v>9</v>
      </c>
      <c r="I138" s="354"/>
      <c r="J138" s="355"/>
      <c r="K138" s="356" t="s">
        <v>10</v>
      </c>
      <c r="L138" s="357"/>
      <c r="M138" s="357"/>
      <c r="N138" s="357"/>
      <c r="O138" s="358"/>
      <c r="R138" s="365" t="s">
        <v>8</v>
      </c>
      <c r="S138" s="366"/>
      <c r="T138" s="366"/>
      <c r="U138" s="366"/>
      <c r="V138" s="366"/>
      <c r="W138" s="367" t="s">
        <v>9</v>
      </c>
      <c r="X138" s="368"/>
      <c r="Y138" s="368"/>
      <c r="Z138" s="369"/>
      <c r="AE138" s="51" t="s">
        <v>24</v>
      </c>
      <c r="AG138" s="356" t="s">
        <v>25</v>
      </c>
      <c r="AH138" s="357"/>
      <c r="AI138" s="357"/>
      <c r="AJ138" s="358"/>
      <c r="AM138" s="360" t="s">
        <v>50</v>
      </c>
      <c r="AN138" s="360"/>
      <c r="AO138" s="360"/>
      <c r="AP138" s="360"/>
      <c r="AQ138" s="360"/>
      <c r="AR138" s="360"/>
      <c r="AS138" s="360"/>
      <c r="AU138" s="361" t="s">
        <v>93</v>
      </c>
      <c r="AV138" s="361"/>
      <c r="AW138" s="361"/>
      <c r="AX138" s="361"/>
      <c r="AY138" s="361"/>
      <c r="AZ138" s="361"/>
      <c r="BA138" s="362"/>
    </row>
    <row r="139" spans="2:53" ht="14.25" customHeight="1" thickBot="1" x14ac:dyDescent="0.3">
      <c r="B139" s="70"/>
      <c r="C139" s="5">
        <v>2017</v>
      </c>
      <c r="D139" s="5">
        <v>2018</v>
      </c>
      <c r="E139" s="5">
        <v>2019</v>
      </c>
      <c r="F139" s="5">
        <v>2020</v>
      </c>
      <c r="G139" s="5">
        <v>2021</v>
      </c>
      <c r="H139" s="6">
        <v>2022</v>
      </c>
      <c r="I139" s="5">
        <v>2023</v>
      </c>
      <c r="J139" s="7">
        <v>2024</v>
      </c>
      <c r="K139" s="6">
        <v>2025</v>
      </c>
      <c r="L139" s="5">
        <v>2026</v>
      </c>
      <c r="M139" s="5">
        <v>2027</v>
      </c>
      <c r="N139" s="5">
        <v>2028</v>
      </c>
      <c r="O139" s="7">
        <v>2029</v>
      </c>
      <c r="R139" s="231">
        <v>2017</v>
      </c>
      <c r="S139" s="232">
        <v>2018</v>
      </c>
      <c r="T139" s="232">
        <v>2019</v>
      </c>
      <c r="U139" s="232">
        <v>2020</v>
      </c>
      <c r="V139" s="232">
        <v>2021</v>
      </c>
      <c r="W139" s="231">
        <v>2022</v>
      </c>
      <c r="X139" s="232">
        <v>2023</v>
      </c>
      <c r="Y139" s="232">
        <v>2024</v>
      </c>
      <c r="Z139" s="233">
        <v>2025</v>
      </c>
      <c r="AE139" s="56"/>
      <c r="AG139" s="6">
        <v>2026</v>
      </c>
      <c r="AH139" s="5">
        <v>2027</v>
      </c>
      <c r="AI139" s="5">
        <v>2028</v>
      </c>
      <c r="AJ139" s="7">
        <v>2029</v>
      </c>
      <c r="AM139" s="5">
        <v>2023</v>
      </c>
      <c r="AN139" s="5">
        <v>2024</v>
      </c>
      <c r="AO139" s="5">
        <v>2025</v>
      </c>
      <c r="AP139" s="5">
        <v>2026</v>
      </c>
      <c r="AQ139" s="5">
        <v>2027</v>
      </c>
      <c r="AR139" s="5">
        <v>2028</v>
      </c>
      <c r="AS139" s="5">
        <v>2029</v>
      </c>
      <c r="AU139" s="5">
        <v>2023</v>
      </c>
      <c r="AV139" s="5">
        <v>2024</v>
      </c>
      <c r="AW139" s="5">
        <v>2025</v>
      </c>
      <c r="AX139" s="5">
        <v>2026</v>
      </c>
      <c r="AY139" s="5">
        <v>2027</v>
      </c>
      <c r="AZ139" s="5">
        <v>2028</v>
      </c>
      <c r="BA139" s="5">
        <v>2029</v>
      </c>
    </row>
    <row r="140" spans="2:53" ht="14.25" customHeight="1" x14ac:dyDescent="0.25">
      <c r="B140" s="15" t="s">
        <v>0</v>
      </c>
      <c r="C140" s="110">
        <v>12807</v>
      </c>
      <c r="D140" s="110">
        <v>7837</v>
      </c>
      <c r="E140" s="110">
        <v>3619</v>
      </c>
      <c r="F140" s="110">
        <v>5153</v>
      </c>
      <c r="G140" s="110">
        <v>5461</v>
      </c>
      <c r="H140" s="111">
        <v>5527</v>
      </c>
      <c r="I140" s="71">
        <v>4844</v>
      </c>
      <c r="J140" s="48">
        <v>6194.658086882886</v>
      </c>
      <c r="K140" s="47">
        <v>5393.1043969397069</v>
      </c>
      <c r="L140" s="21">
        <v>5447.5918667304468</v>
      </c>
      <c r="M140" s="21">
        <v>5711.0237698716928</v>
      </c>
      <c r="N140" s="21">
        <v>5851.3121152618796</v>
      </c>
      <c r="O140" s="48">
        <v>6041.4281504694891</v>
      </c>
      <c r="P140" t="s">
        <v>219</v>
      </c>
      <c r="R140" s="119">
        <v>55.681764087488837</v>
      </c>
      <c r="S140" s="120">
        <v>55.081928286372786</v>
      </c>
      <c r="T140" s="120">
        <v>54.803538968036023</v>
      </c>
      <c r="U140" s="120">
        <v>55.076938605968174</v>
      </c>
      <c r="V140" s="120">
        <v>55.680749504059513</v>
      </c>
      <c r="W140" s="119">
        <v>56.404599247612282</v>
      </c>
      <c r="X140" s="120">
        <v>57.19</v>
      </c>
      <c r="Y140" s="120">
        <v>57.99</v>
      </c>
      <c r="Z140" s="121">
        <v>92.351087535803089</v>
      </c>
      <c r="AB140" s="349"/>
      <c r="AC140" s="349"/>
      <c r="AD140" s="350"/>
      <c r="AE140" s="107">
        <v>1</v>
      </c>
      <c r="AG140" s="206">
        <v>1</v>
      </c>
      <c r="AH140" s="109">
        <v>1</v>
      </c>
      <c r="AI140" s="109">
        <v>1</v>
      </c>
      <c r="AJ140" s="207">
        <v>1</v>
      </c>
      <c r="AM140" s="14" t="e">
        <f>#REF!</f>
        <v>#REF!</v>
      </c>
      <c r="AN140" s="14" t="e">
        <f>#REF!</f>
        <v>#REF!</v>
      </c>
      <c r="AO140" s="14" t="e">
        <f>#REF!</f>
        <v>#REF!</v>
      </c>
      <c r="AP140" s="14" t="e">
        <f>#REF!</f>
        <v>#REF!</v>
      </c>
      <c r="AQ140" s="14" t="e">
        <f>#REF!</f>
        <v>#REF!</v>
      </c>
      <c r="AR140" s="14" t="e">
        <f>#REF!</f>
        <v>#REF!</v>
      </c>
      <c r="AS140" s="14" t="e">
        <f>#REF!</f>
        <v>#REF!</v>
      </c>
      <c r="AU140" s="95"/>
      <c r="AV140" s="95"/>
      <c r="AW140" s="95"/>
      <c r="AX140" s="95" t="e">
        <f>AP140/L141</f>
        <v>#REF!</v>
      </c>
      <c r="AY140" s="95" t="e">
        <f>AQ140/M141</f>
        <v>#REF!</v>
      </c>
      <c r="AZ140" s="95" t="e">
        <f>AR140/N141</f>
        <v>#REF!</v>
      </c>
      <c r="BA140" s="95" t="e">
        <f>AS140/O141</f>
        <v>#REF!</v>
      </c>
    </row>
    <row r="141" spans="2:53" ht="14.25" customHeight="1" thickBot="1" x14ac:dyDescent="0.3">
      <c r="B141" s="52"/>
      <c r="C141" s="53">
        <f>C140</f>
        <v>12807</v>
      </c>
      <c r="D141" s="53">
        <f t="shared" ref="D141" si="86">D140</f>
        <v>7837</v>
      </c>
      <c r="E141" s="53">
        <f t="shared" ref="E141" si="87">E140</f>
        <v>3619</v>
      </c>
      <c r="F141" s="53">
        <f t="shared" ref="F141" si="88">F140</f>
        <v>5153</v>
      </c>
      <c r="G141" s="53">
        <f t="shared" ref="G141" si="89">G140</f>
        <v>5461</v>
      </c>
      <c r="H141" s="54">
        <f t="shared" ref="H141" si="90">H140</f>
        <v>5527</v>
      </c>
      <c r="I141" s="53">
        <f t="shared" ref="I141" si="91">I140</f>
        <v>4844</v>
      </c>
      <c r="J141" s="55">
        <f t="shared" ref="J141" si="92">J140</f>
        <v>6194.658086882886</v>
      </c>
      <c r="K141" s="54">
        <f t="shared" ref="K141" si="93">K140</f>
        <v>5393.1043969397069</v>
      </c>
      <c r="L141" s="53">
        <f t="shared" ref="L141" si="94">L140</f>
        <v>5447.5918667304468</v>
      </c>
      <c r="M141" s="53">
        <f t="shared" ref="M141" si="95">M140</f>
        <v>5711.0237698716928</v>
      </c>
      <c r="N141" s="53">
        <f t="shared" ref="N141" si="96">N140</f>
        <v>5851.3121152618796</v>
      </c>
      <c r="O141" s="55">
        <f t="shared" ref="O141" si="97">O140</f>
        <v>6041.4281504694891</v>
      </c>
      <c r="R141" s="34"/>
      <c r="S141" s="35"/>
      <c r="T141" s="35"/>
      <c r="U141" s="35"/>
      <c r="V141" s="35"/>
      <c r="W141" s="34"/>
      <c r="X141" s="35"/>
      <c r="Y141" s="35"/>
      <c r="Z141" s="36"/>
      <c r="AE141" s="94"/>
      <c r="AG141" s="246"/>
      <c r="AH141" s="247"/>
      <c r="AI141" s="247"/>
      <c r="AJ141" s="248"/>
      <c r="AU141" s="35"/>
      <c r="AV141" s="35"/>
      <c r="AW141" s="35"/>
      <c r="AX141" s="67"/>
      <c r="AY141" s="67"/>
      <c r="AZ141" s="67"/>
      <c r="BA141" s="67"/>
    </row>
    <row r="142" spans="2:53" ht="14.25" customHeight="1" x14ac:dyDescent="0.25">
      <c r="R142" s="230"/>
      <c r="S142" s="230"/>
      <c r="T142" s="230"/>
      <c r="U142" s="230"/>
      <c r="V142" s="230"/>
      <c r="W142" s="230"/>
      <c r="X142" s="230"/>
      <c r="Y142" s="230"/>
      <c r="Z142" s="230"/>
    </row>
    <row r="143" spans="2:53" ht="14.25" customHeight="1" x14ac:dyDescent="0.25">
      <c r="R143" s="230"/>
      <c r="S143" s="230"/>
      <c r="T143" s="230"/>
      <c r="U143" s="230"/>
      <c r="V143" s="230"/>
      <c r="W143" s="230"/>
      <c r="X143" s="230"/>
      <c r="Y143" s="230"/>
      <c r="Z143" s="230"/>
    </row>
    <row r="144" spans="2:53" ht="14.25" customHeight="1" thickBot="1" x14ac:dyDescent="0.3">
      <c r="R144" s="230"/>
      <c r="S144" s="230"/>
      <c r="T144" s="230"/>
      <c r="U144" s="230"/>
      <c r="V144" s="230"/>
      <c r="W144" s="230"/>
      <c r="X144" s="230"/>
      <c r="Y144" s="230"/>
      <c r="Z144" s="230"/>
    </row>
    <row r="145" spans="2:61" ht="14.25" customHeight="1" thickBot="1" x14ac:dyDescent="0.3">
      <c r="B145" s="129" t="s">
        <v>94</v>
      </c>
      <c r="C145" s="351" t="s">
        <v>8</v>
      </c>
      <c r="D145" s="351"/>
      <c r="E145" s="351"/>
      <c r="F145" s="351"/>
      <c r="G145" s="351"/>
      <c r="H145" s="353" t="s">
        <v>9</v>
      </c>
      <c r="I145" s="354"/>
      <c r="J145" s="355"/>
      <c r="K145" s="356" t="s">
        <v>10</v>
      </c>
      <c r="L145" s="357"/>
      <c r="M145" s="357"/>
      <c r="N145" s="357"/>
      <c r="O145" s="358"/>
      <c r="R145" s="365" t="s">
        <v>8</v>
      </c>
      <c r="S145" s="366"/>
      <c r="T145" s="366"/>
      <c r="U145" s="366"/>
      <c r="V145" s="366"/>
      <c r="W145" s="367" t="s">
        <v>9</v>
      </c>
      <c r="X145" s="368"/>
      <c r="Y145" s="368"/>
      <c r="Z145" s="369"/>
      <c r="AE145" s="51" t="s">
        <v>24</v>
      </c>
      <c r="AG145" s="356" t="s">
        <v>25</v>
      </c>
      <c r="AH145" s="357"/>
      <c r="AI145" s="357"/>
      <c r="AJ145" s="358"/>
      <c r="AM145" s="360" t="s">
        <v>50</v>
      </c>
      <c r="AN145" s="360"/>
      <c r="AO145" s="360"/>
      <c r="AP145" s="360"/>
      <c r="AQ145" s="360"/>
      <c r="AR145" s="360"/>
      <c r="AS145" s="360"/>
      <c r="AU145" s="361" t="s">
        <v>96</v>
      </c>
      <c r="AV145" s="361"/>
      <c r="AW145" s="361"/>
      <c r="AX145" s="361"/>
      <c r="AY145" s="361"/>
      <c r="AZ145" s="361"/>
      <c r="BA145" s="362"/>
    </row>
    <row r="146" spans="2:61" ht="14.25" customHeight="1" thickBot="1" x14ac:dyDescent="0.3">
      <c r="B146" s="70"/>
      <c r="C146" s="5">
        <v>2017</v>
      </c>
      <c r="D146" s="5">
        <v>2018</v>
      </c>
      <c r="E146" s="5">
        <v>2019</v>
      </c>
      <c r="F146" s="5">
        <v>2020</v>
      </c>
      <c r="G146" s="5">
        <v>2021</v>
      </c>
      <c r="H146" s="6">
        <v>2022</v>
      </c>
      <c r="I146" s="5">
        <v>2023</v>
      </c>
      <c r="J146" s="7">
        <v>2024</v>
      </c>
      <c r="K146" s="6">
        <v>2025</v>
      </c>
      <c r="L146" s="5">
        <v>2026</v>
      </c>
      <c r="M146" s="5">
        <v>2027</v>
      </c>
      <c r="N146" s="5">
        <v>2028</v>
      </c>
      <c r="O146" s="7">
        <v>2029</v>
      </c>
      <c r="R146" s="231">
        <v>2017</v>
      </c>
      <c r="S146" s="232">
        <v>2018</v>
      </c>
      <c r="T146" s="232">
        <v>2019</v>
      </c>
      <c r="U146" s="232">
        <v>2020</v>
      </c>
      <c r="V146" s="232">
        <v>2021</v>
      </c>
      <c r="W146" s="231">
        <v>2022</v>
      </c>
      <c r="X146" s="232">
        <v>2023</v>
      </c>
      <c r="Y146" s="232">
        <v>2024</v>
      </c>
      <c r="Z146" s="233">
        <v>2025</v>
      </c>
      <c r="AE146" s="56"/>
      <c r="AG146" s="6">
        <v>2026</v>
      </c>
      <c r="AH146" s="5">
        <v>2027</v>
      </c>
      <c r="AI146" s="5">
        <v>2028</v>
      </c>
      <c r="AJ146" s="7">
        <v>2029</v>
      </c>
      <c r="AM146" s="5">
        <v>2023</v>
      </c>
      <c r="AN146" s="5">
        <v>2024</v>
      </c>
      <c r="AO146" s="5">
        <v>2025</v>
      </c>
      <c r="AP146" s="5">
        <v>2026</v>
      </c>
      <c r="AQ146" s="5">
        <v>2027</v>
      </c>
      <c r="AR146" s="5">
        <v>2028</v>
      </c>
      <c r="AS146" s="5">
        <v>2029</v>
      </c>
      <c r="AU146" s="5">
        <v>2023</v>
      </c>
      <c r="AV146" s="5">
        <v>2024</v>
      </c>
      <c r="AW146" s="5">
        <v>2025</v>
      </c>
      <c r="AX146" s="5">
        <v>2026</v>
      </c>
      <c r="AY146" s="5">
        <v>2027</v>
      </c>
      <c r="AZ146" s="5">
        <v>2028</v>
      </c>
      <c r="BA146" s="5">
        <v>2029</v>
      </c>
    </row>
    <row r="147" spans="2:61" ht="14.25" customHeight="1" x14ac:dyDescent="0.25">
      <c r="B147" s="15" t="s">
        <v>0</v>
      </c>
      <c r="C147" s="110">
        <v>318510757.6559999</v>
      </c>
      <c r="D147" s="110">
        <v>327243345.08499986</v>
      </c>
      <c r="E147" s="110">
        <v>335896312.47999972</v>
      </c>
      <c r="F147" s="110">
        <v>270946553.07499987</v>
      </c>
      <c r="G147" s="110">
        <v>314051176.93399864</v>
      </c>
      <c r="H147" s="111">
        <v>338945575.01099879</v>
      </c>
      <c r="I147" s="71">
        <v>345346614.64299846</v>
      </c>
      <c r="J147" s="48">
        <v>350648966.73007959</v>
      </c>
      <c r="K147" s="47">
        <v>361197946.32701176</v>
      </c>
      <c r="L147" s="21">
        <v>370842716.97518599</v>
      </c>
      <c r="M147" s="21">
        <v>384530581.40376216</v>
      </c>
      <c r="N147" s="21">
        <v>393963531.86824214</v>
      </c>
      <c r="O147" s="48">
        <v>400726966.19554287</v>
      </c>
      <c r="P147" t="s">
        <v>221</v>
      </c>
      <c r="R147" s="196">
        <v>2.9608652245331064E-2</v>
      </c>
      <c r="S147" s="197">
        <v>2.8731365571241011E-2</v>
      </c>
      <c r="T147" s="197">
        <v>2.8196766282296986E-2</v>
      </c>
      <c r="U147" s="197">
        <v>2.7938325358018455E-2</v>
      </c>
      <c r="V147" s="197">
        <v>2.7803471550703177E-2</v>
      </c>
      <c r="W147" s="196">
        <v>2.8164916680862316E-2</v>
      </c>
      <c r="X147" s="197">
        <v>2.9000000000000001E-2</v>
      </c>
      <c r="Y147" s="197">
        <v>2.9406000000000002E-2</v>
      </c>
      <c r="Z147" s="121">
        <v>2.9567194819699424E-2</v>
      </c>
      <c r="AB147" s="349"/>
      <c r="AC147" s="349"/>
      <c r="AD147" s="350"/>
      <c r="AE147" s="107">
        <v>1</v>
      </c>
      <c r="AG147" s="206">
        <v>1</v>
      </c>
      <c r="AH147" s="109">
        <v>1</v>
      </c>
      <c r="AI147" s="109">
        <v>1</v>
      </c>
      <c r="AJ147" s="207">
        <v>1</v>
      </c>
      <c r="AM147" s="14" t="e">
        <f>#REF!</f>
        <v>#REF!</v>
      </c>
      <c r="AN147" s="14" t="e">
        <f>#REF!</f>
        <v>#REF!</v>
      </c>
      <c r="AO147" s="14" t="e">
        <f>#REF!</f>
        <v>#REF!</v>
      </c>
      <c r="AP147" s="14" t="e">
        <f>#REF!</f>
        <v>#REF!</v>
      </c>
      <c r="AQ147" s="14" t="e">
        <f>#REF!</f>
        <v>#REF!</v>
      </c>
      <c r="AR147" s="14" t="e">
        <f>#REF!</f>
        <v>#REF!</v>
      </c>
      <c r="AS147" s="14" t="e">
        <f>#REF!</f>
        <v>#REF!</v>
      </c>
      <c r="AU147" s="95"/>
      <c r="AV147" s="95"/>
      <c r="AW147" s="95"/>
      <c r="AX147" s="108" t="e">
        <f>AP147/L148</f>
        <v>#REF!</v>
      </c>
      <c r="AY147" s="108" t="e">
        <f>AQ147/M148</f>
        <v>#REF!</v>
      </c>
      <c r="AZ147" s="108" t="e">
        <f>AR147/N148</f>
        <v>#REF!</v>
      </c>
      <c r="BA147" s="108" t="e">
        <f>AS147/O148</f>
        <v>#REF!</v>
      </c>
    </row>
    <row r="148" spans="2:61" ht="14.25" customHeight="1" thickBot="1" x14ac:dyDescent="0.3">
      <c r="B148" s="52"/>
      <c r="C148" s="53">
        <f>C147</f>
        <v>318510757.6559999</v>
      </c>
      <c r="D148" s="53">
        <f t="shared" ref="D148" si="98">D147</f>
        <v>327243345.08499986</v>
      </c>
      <c r="E148" s="53">
        <f t="shared" ref="E148" si="99">E147</f>
        <v>335896312.47999972</v>
      </c>
      <c r="F148" s="53">
        <f t="shared" ref="F148" si="100">F147</f>
        <v>270946553.07499987</v>
      </c>
      <c r="G148" s="53">
        <f t="shared" ref="G148" si="101">G147</f>
        <v>314051176.93399864</v>
      </c>
      <c r="H148" s="54">
        <f t="shared" ref="H148" si="102">H147</f>
        <v>338945575.01099879</v>
      </c>
      <c r="I148" s="53">
        <f t="shared" ref="I148" si="103">I147</f>
        <v>345346614.64299846</v>
      </c>
      <c r="J148" s="55">
        <f t="shared" ref="J148" si="104">J147</f>
        <v>350648966.73007959</v>
      </c>
      <c r="K148" s="54">
        <f t="shared" ref="K148" si="105">K147</f>
        <v>361197946.32701176</v>
      </c>
      <c r="L148" s="53">
        <f t="shared" ref="L148" si="106">L147</f>
        <v>370842716.97518599</v>
      </c>
      <c r="M148" s="53">
        <f t="shared" ref="M148" si="107">M147</f>
        <v>384530581.40376216</v>
      </c>
      <c r="N148" s="53">
        <f t="shared" ref="N148" si="108">N147</f>
        <v>393963531.86824214</v>
      </c>
      <c r="O148" s="55">
        <f t="shared" ref="O148" si="109">O147</f>
        <v>400726966.19554287</v>
      </c>
      <c r="R148" s="34"/>
      <c r="S148" s="35"/>
      <c r="T148" s="35"/>
      <c r="U148" s="35"/>
      <c r="V148" s="35"/>
      <c r="W148" s="34"/>
      <c r="X148" s="35"/>
      <c r="Y148" s="35"/>
      <c r="Z148" s="36"/>
      <c r="AE148" s="94"/>
      <c r="AG148" s="246"/>
      <c r="AH148" s="247"/>
      <c r="AI148" s="247"/>
      <c r="AJ148" s="248"/>
      <c r="AU148" s="35"/>
      <c r="AV148" s="35"/>
      <c r="AW148" s="35"/>
      <c r="AX148" s="67"/>
      <c r="AY148" s="67"/>
      <c r="AZ148" s="67"/>
      <c r="BA148" s="67"/>
    </row>
    <row r="149" spans="2:61" ht="14.25" customHeight="1" x14ac:dyDescent="0.25">
      <c r="R149" s="230"/>
      <c r="S149" s="230"/>
      <c r="T149" s="230"/>
      <c r="U149" s="230"/>
      <c r="V149" s="230"/>
      <c r="W149" s="230"/>
      <c r="X149" s="230"/>
      <c r="Y149" s="230"/>
      <c r="Z149" s="230"/>
    </row>
    <row r="150" spans="2:61" ht="14.25" customHeight="1" x14ac:dyDescent="0.25">
      <c r="R150" s="230"/>
      <c r="S150" s="230"/>
      <c r="T150" s="230"/>
      <c r="U150" s="230"/>
      <c r="V150" s="230"/>
      <c r="W150" s="230"/>
      <c r="X150" s="230"/>
      <c r="Y150" s="230"/>
      <c r="Z150" s="230"/>
    </row>
    <row r="151" spans="2:61" ht="14.25" customHeight="1" thickBot="1" x14ac:dyDescent="0.3">
      <c r="R151" s="230"/>
      <c r="S151" s="230"/>
      <c r="T151" s="230"/>
      <c r="U151" s="230"/>
      <c r="V151" s="230"/>
      <c r="W151" s="230"/>
      <c r="X151" s="230"/>
      <c r="Y151" s="230"/>
      <c r="Z151" s="230"/>
    </row>
    <row r="152" spans="2:61" ht="14.25" customHeight="1" thickBot="1" x14ac:dyDescent="0.3">
      <c r="B152" s="129" t="s">
        <v>95</v>
      </c>
      <c r="C152" s="351" t="s">
        <v>8</v>
      </c>
      <c r="D152" s="351"/>
      <c r="E152" s="351"/>
      <c r="F152" s="351"/>
      <c r="G152" s="351"/>
      <c r="H152" s="353" t="s">
        <v>9</v>
      </c>
      <c r="I152" s="354"/>
      <c r="J152" s="355"/>
      <c r="K152" s="356" t="s">
        <v>10</v>
      </c>
      <c r="L152" s="357"/>
      <c r="M152" s="357"/>
      <c r="N152" s="357"/>
      <c r="O152" s="358"/>
      <c r="R152" s="365" t="s">
        <v>8</v>
      </c>
      <c r="S152" s="366"/>
      <c r="T152" s="366"/>
      <c r="U152" s="366"/>
      <c r="V152" s="366"/>
      <c r="W152" s="367" t="s">
        <v>9</v>
      </c>
      <c r="X152" s="368"/>
      <c r="Y152" s="368"/>
      <c r="Z152" s="369"/>
      <c r="AE152" s="51" t="s">
        <v>24</v>
      </c>
      <c r="AG152" s="356" t="s">
        <v>25</v>
      </c>
      <c r="AH152" s="357"/>
      <c r="AI152" s="357"/>
      <c r="AJ152" s="358"/>
      <c r="AM152" s="360" t="s">
        <v>50</v>
      </c>
      <c r="AN152" s="360"/>
      <c r="AO152" s="360"/>
      <c r="AP152" s="360"/>
      <c r="AQ152" s="360"/>
      <c r="AR152" s="360"/>
      <c r="AS152" s="360"/>
      <c r="AU152" s="363" t="s">
        <v>97</v>
      </c>
      <c r="AV152" s="363"/>
      <c r="AW152" s="363"/>
      <c r="AX152" s="363"/>
      <c r="AY152" s="363"/>
      <c r="AZ152" s="363"/>
      <c r="BA152" s="364"/>
    </row>
    <row r="153" spans="2:61" ht="14.25" customHeight="1" thickBot="1" x14ac:dyDescent="0.3">
      <c r="B153" s="70"/>
      <c r="C153" s="5">
        <v>2017</v>
      </c>
      <c r="D153" s="5">
        <v>2018</v>
      </c>
      <c r="E153" s="5">
        <v>2019</v>
      </c>
      <c r="F153" s="5">
        <v>2020</v>
      </c>
      <c r="G153" s="5">
        <v>2021</v>
      </c>
      <c r="H153" s="6">
        <v>2022</v>
      </c>
      <c r="I153" s="5">
        <v>2023</v>
      </c>
      <c r="J153" s="7">
        <v>2024</v>
      </c>
      <c r="K153" s="6">
        <v>2025</v>
      </c>
      <c r="L153" s="5">
        <v>2026</v>
      </c>
      <c r="M153" s="5">
        <v>2027</v>
      </c>
      <c r="N153" s="5">
        <v>2028</v>
      </c>
      <c r="O153" s="7">
        <v>2029</v>
      </c>
      <c r="R153" s="231">
        <v>2017</v>
      </c>
      <c r="S153" s="232">
        <v>2018</v>
      </c>
      <c r="T153" s="232">
        <v>2019</v>
      </c>
      <c r="U153" s="232">
        <v>2020</v>
      </c>
      <c r="V153" s="232">
        <v>2021</v>
      </c>
      <c r="W153" s="231">
        <v>2022</v>
      </c>
      <c r="X153" s="232">
        <v>2023</v>
      </c>
      <c r="Y153" s="232">
        <v>2024</v>
      </c>
      <c r="Z153" s="233">
        <v>2025</v>
      </c>
      <c r="AE153" s="56"/>
      <c r="AG153" s="6">
        <v>2026</v>
      </c>
      <c r="AH153" s="5">
        <v>2027</v>
      </c>
      <c r="AI153" s="5">
        <v>2028</v>
      </c>
      <c r="AJ153" s="7">
        <v>2029</v>
      </c>
      <c r="AM153" s="5">
        <v>2023</v>
      </c>
      <c r="AN153" s="5">
        <v>2024</v>
      </c>
      <c r="AO153" s="5">
        <v>2025</v>
      </c>
      <c r="AP153" s="5">
        <v>2026</v>
      </c>
      <c r="AQ153" s="5">
        <v>2027</v>
      </c>
      <c r="AR153" s="5">
        <v>2028</v>
      </c>
      <c r="AS153" s="5">
        <v>2029</v>
      </c>
      <c r="AU153" s="130">
        <v>2023</v>
      </c>
      <c r="AV153" s="130">
        <v>2024</v>
      </c>
      <c r="AW153" s="130">
        <v>2025</v>
      </c>
      <c r="AX153" s="130">
        <v>2026</v>
      </c>
      <c r="AY153" s="130">
        <v>2027</v>
      </c>
      <c r="AZ153" s="130">
        <v>2028</v>
      </c>
      <c r="BA153" s="130">
        <v>2029</v>
      </c>
    </row>
    <row r="154" spans="2:61" ht="14.25" customHeight="1" x14ac:dyDescent="0.25">
      <c r="B154" s="15" t="s">
        <v>0</v>
      </c>
      <c r="C154" s="110">
        <v>2922</v>
      </c>
      <c r="D154" s="110">
        <v>5765</v>
      </c>
      <c r="E154" s="110">
        <v>4006</v>
      </c>
      <c r="F154" s="110">
        <v>1117</v>
      </c>
      <c r="G154" s="110">
        <v>2284</v>
      </c>
      <c r="H154" s="111">
        <v>2520</v>
      </c>
      <c r="I154" s="71">
        <v>2422</v>
      </c>
      <c r="J154" s="48">
        <f>I154*(1+J10)</f>
        <v>2459.1697165388127</v>
      </c>
      <c r="K154" s="47">
        <f>J154*(1+K10)</f>
        <v>2533.1517716039593</v>
      </c>
      <c r="L154" s="21">
        <f t="shared" ref="L154:O154" si="110">K154*(1+L10)</f>
        <v>2600.7924326392167</v>
      </c>
      <c r="M154" s="21">
        <f t="shared" si="110"/>
        <v>2696.7881003314433</v>
      </c>
      <c r="N154" s="21">
        <f t="shared" si="110"/>
        <v>2762.9432250311734</v>
      </c>
      <c r="O154" s="48">
        <f t="shared" si="110"/>
        <v>2810.3765114674634</v>
      </c>
      <c r="P154" t="s">
        <v>217</v>
      </c>
      <c r="R154" s="196">
        <v>0.63622435103611086</v>
      </c>
      <c r="S154" s="197">
        <v>0.63053067086263426</v>
      </c>
      <c r="T154" s="197">
        <v>0.6319710673265041</v>
      </c>
      <c r="U154" s="197">
        <v>0.63891486375226547</v>
      </c>
      <c r="V154" s="197">
        <v>0.64883006786184372</v>
      </c>
      <c r="W154" s="196">
        <v>0.65726485874404761</v>
      </c>
      <c r="X154" s="197">
        <v>0.66646656676646432</v>
      </c>
      <c r="Y154" s="120">
        <v>0.67579709870119486</v>
      </c>
      <c r="Z154" s="121">
        <v>2.940629962101617</v>
      </c>
      <c r="AB154" s="349"/>
      <c r="AC154" s="349"/>
      <c r="AD154" s="350"/>
      <c r="AE154" s="107">
        <v>1</v>
      </c>
      <c r="AG154" s="206">
        <v>1</v>
      </c>
      <c r="AH154" s="109">
        <v>1</v>
      </c>
      <c r="AI154" s="109">
        <v>1</v>
      </c>
      <c r="AJ154" s="207">
        <v>1</v>
      </c>
      <c r="AM154" s="14" t="e">
        <f>#REF!</f>
        <v>#REF!</v>
      </c>
      <c r="AN154" s="14" t="e">
        <f>#REF!</f>
        <v>#REF!</v>
      </c>
      <c r="AO154" s="14" t="e">
        <f>#REF!</f>
        <v>#REF!</v>
      </c>
      <c r="AP154" s="14" t="e">
        <f>#REF!</f>
        <v>#REF!</v>
      </c>
      <c r="AQ154" s="14" t="e">
        <f>#REF!</f>
        <v>#REF!</v>
      </c>
      <c r="AR154" s="14" t="e">
        <f>#REF!</f>
        <v>#REF!</v>
      </c>
      <c r="AS154" s="14" t="e">
        <f>#REF!</f>
        <v>#REF!</v>
      </c>
      <c r="AU154" s="131"/>
      <c r="AV154" s="131"/>
      <c r="AW154" s="131"/>
      <c r="AX154" s="131" t="e">
        <f>AP154/L155</f>
        <v>#REF!</v>
      </c>
      <c r="AY154" s="131" t="e">
        <f>AQ154/M155</f>
        <v>#REF!</v>
      </c>
      <c r="AZ154" s="131" t="e">
        <f>AR154/N155</f>
        <v>#REF!</v>
      </c>
      <c r="BA154" s="131" t="e">
        <f>AS154/O155</f>
        <v>#REF!</v>
      </c>
    </row>
    <row r="155" spans="2:61" ht="14.25" customHeight="1" thickBot="1" x14ac:dyDescent="0.3">
      <c r="B155" s="52"/>
      <c r="C155" s="53">
        <f>C154</f>
        <v>2922</v>
      </c>
      <c r="D155" s="53">
        <f t="shared" ref="D155" si="111">D154</f>
        <v>5765</v>
      </c>
      <c r="E155" s="53">
        <f t="shared" ref="E155" si="112">E154</f>
        <v>4006</v>
      </c>
      <c r="F155" s="53">
        <f t="shared" ref="F155" si="113">F154</f>
        <v>1117</v>
      </c>
      <c r="G155" s="53">
        <f t="shared" ref="G155" si="114">G154</f>
        <v>2284</v>
      </c>
      <c r="H155" s="54">
        <f t="shared" ref="H155" si="115">H154</f>
        <v>2520</v>
      </c>
      <c r="I155" s="53">
        <f t="shared" ref="I155" si="116">I154</f>
        <v>2422</v>
      </c>
      <c r="J155" s="55">
        <f t="shared" ref="J155" si="117">J154</f>
        <v>2459.1697165388127</v>
      </c>
      <c r="K155" s="54">
        <f t="shared" ref="K155" si="118">K154</f>
        <v>2533.1517716039593</v>
      </c>
      <c r="L155" s="53">
        <f t="shared" ref="L155" si="119">L154</f>
        <v>2600.7924326392167</v>
      </c>
      <c r="M155" s="53">
        <f t="shared" ref="M155" si="120">M154</f>
        <v>2696.7881003314433</v>
      </c>
      <c r="N155" s="53">
        <f t="shared" ref="N155" si="121">N154</f>
        <v>2762.9432250311734</v>
      </c>
      <c r="O155" s="55">
        <f t="shared" ref="O155" si="122">O154</f>
        <v>2810.3765114674634</v>
      </c>
      <c r="R155" s="34"/>
      <c r="S155" s="35"/>
      <c r="T155" s="35"/>
      <c r="U155" s="35"/>
      <c r="V155" s="35"/>
      <c r="W155" s="34"/>
      <c r="X155" s="35"/>
      <c r="Y155" s="35"/>
      <c r="Z155" s="36"/>
      <c r="AE155" s="94"/>
      <c r="AG155" s="246"/>
      <c r="AH155" s="247"/>
      <c r="AI155" s="247"/>
      <c r="AJ155" s="248"/>
      <c r="AU155" s="132"/>
      <c r="AV155" s="132"/>
      <c r="AW155" s="132"/>
      <c r="AX155" s="133"/>
      <c r="AY155" s="133"/>
      <c r="AZ155" s="133"/>
      <c r="BA155" s="133"/>
    </row>
    <row r="156" spans="2:61" ht="14.25" customHeight="1" x14ac:dyDescent="0.25">
      <c r="R156" s="230"/>
      <c r="S156" s="230"/>
      <c r="T156" s="230"/>
      <c r="U156" s="230"/>
      <c r="V156" s="230"/>
      <c r="W156" s="230"/>
      <c r="X156" s="230"/>
      <c r="Y156" s="230"/>
      <c r="Z156" s="230"/>
    </row>
    <row r="157" spans="2:61" ht="14.25" customHeight="1" x14ac:dyDescent="0.25">
      <c r="R157" s="230"/>
      <c r="S157" s="230"/>
      <c r="T157" s="230"/>
      <c r="U157" s="230"/>
      <c r="V157" s="230"/>
      <c r="W157" s="230"/>
      <c r="X157" s="230"/>
      <c r="Y157" s="230"/>
      <c r="Z157" s="230"/>
    </row>
    <row r="158" spans="2:61" ht="14.25" customHeight="1" thickBot="1" x14ac:dyDescent="0.3">
      <c r="R158" s="230"/>
      <c r="S158" s="230"/>
      <c r="T158" s="230"/>
      <c r="U158" s="230"/>
      <c r="V158" s="230"/>
      <c r="W158" s="230"/>
      <c r="X158" s="230"/>
      <c r="Y158" s="230"/>
      <c r="Z158" s="230"/>
    </row>
    <row r="159" spans="2:61" ht="14.25" customHeight="1" thickBot="1" x14ac:dyDescent="0.3">
      <c r="B159" s="129" t="s">
        <v>2</v>
      </c>
      <c r="C159" s="351" t="s">
        <v>8</v>
      </c>
      <c r="D159" s="351"/>
      <c r="E159" s="351"/>
      <c r="F159" s="351"/>
      <c r="G159" s="351"/>
      <c r="H159" s="353" t="s">
        <v>9</v>
      </c>
      <c r="I159" s="354"/>
      <c r="J159" s="355"/>
      <c r="K159" s="356" t="s">
        <v>10</v>
      </c>
      <c r="L159" s="357"/>
      <c r="M159" s="357"/>
      <c r="N159" s="357"/>
      <c r="O159" s="358"/>
      <c r="R159" s="365" t="s">
        <v>8</v>
      </c>
      <c r="S159" s="366"/>
      <c r="T159" s="366"/>
      <c r="U159" s="366"/>
      <c r="V159" s="366"/>
      <c r="W159" s="367" t="s">
        <v>9</v>
      </c>
      <c r="X159" s="368"/>
      <c r="Y159" s="368"/>
      <c r="Z159" s="369"/>
      <c r="AE159" s="51" t="s">
        <v>24</v>
      </c>
      <c r="AG159" s="356" t="s">
        <v>25</v>
      </c>
      <c r="AH159" s="357"/>
      <c r="AI159" s="357"/>
      <c r="AJ159" s="358"/>
      <c r="AM159" s="360" t="s">
        <v>50</v>
      </c>
      <c r="AN159" s="360"/>
      <c r="AO159" s="360"/>
      <c r="AP159" s="360"/>
      <c r="AQ159" s="360"/>
      <c r="AR159" s="360"/>
      <c r="AS159" s="360"/>
      <c r="AU159" s="363" t="s">
        <v>97</v>
      </c>
      <c r="AV159" s="363"/>
      <c r="AW159" s="363"/>
      <c r="AX159" s="363"/>
      <c r="AY159" s="363"/>
      <c r="AZ159" s="363"/>
      <c r="BA159" s="364"/>
      <c r="BC159" s="361" t="s">
        <v>201</v>
      </c>
      <c r="BD159" s="361"/>
      <c r="BE159" s="361"/>
      <c r="BF159" s="361"/>
      <c r="BG159" s="361"/>
      <c r="BH159" s="361"/>
      <c r="BI159" s="362"/>
    </row>
    <row r="160" spans="2:61" ht="14.25" customHeight="1" thickBot="1" x14ac:dyDescent="0.3">
      <c r="B160" s="70"/>
      <c r="C160" s="5">
        <v>2017</v>
      </c>
      <c r="D160" s="5">
        <v>2018</v>
      </c>
      <c r="E160" s="5">
        <v>2019</v>
      </c>
      <c r="F160" s="5">
        <v>2020</v>
      </c>
      <c r="G160" s="5">
        <v>2021</v>
      </c>
      <c r="H160" s="6">
        <v>2022</v>
      </c>
      <c r="I160" s="5">
        <v>2023</v>
      </c>
      <c r="J160" s="7">
        <v>2024</v>
      </c>
      <c r="K160" s="6">
        <v>2025</v>
      </c>
      <c r="L160" s="5">
        <v>2026</v>
      </c>
      <c r="M160" s="5">
        <v>2027</v>
      </c>
      <c r="N160" s="5">
        <v>2028</v>
      </c>
      <c r="O160" s="7">
        <v>2029</v>
      </c>
      <c r="R160" s="231">
        <v>2017</v>
      </c>
      <c r="S160" s="232">
        <v>2018</v>
      </c>
      <c r="T160" s="232">
        <v>2019</v>
      </c>
      <c r="U160" s="232">
        <v>2020</v>
      </c>
      <c r="V160" s="232">
        <v>2021</v>
      </c>
      <c r="W160" s="231">
        <v>2022</v>
      </c>
      <c r="X160" s="232">
        <v>2023</v>
      </c>
      <c r="Y160" s="232">
        <v>2024</v>
      </c>
      <c r="Z160" s="233">
        <v>2025</v>
      </c>
      <c r="AE160" s="56"/>
      <c r="AG160" s="6">
        <v>2026</v>
      </c>
      <c r="AH160" s="5">
        <v>2027</v>
      </c>
      <c r="AI160" s="5">
        <v>2028</v>
      </c>
      <c r="AJ160" s="7">
        <v>2029</v>
      </c>
      <c r="AM160" s="5">
        <v>2023</v>
      </c>
      <c r="AN160" s="5">
        <v>2024</v>
      </c>
      <c r="AO160" s="5">
        <v>2025</v>
      </c>
      <c r="AP160" s="5">
        <v>2026</v>
      </c>
      <c r="AQ160" s="5">
        <v>2027</v>
      </c>
      <c r="AR160" s="5">
        <v>2028</v>
      </c>
      <c r="AS160" s="5">
        <v>2029</v>
      </c>
      <c r="AU160" s="130">
        <v>2023</v>
      </c>
      <c r="AV160" s="130">
        <v>2024</v>
      </c>
      <c r="AW160" s="130">
        <v>2025</v>
      </c>
      <c r="AX160" s="130">
        <v>2026</v>
      </c>
      <c r="AY160" s="130">
        <v>2027</v>
      </c>
      <c r="AZ160" s="130">
        <v>2028</v>
      </c>
      <c r="BA160" s="130">
        <v>2029</v>
      </c>
      <c r="BC160" s="5">
        <v>2023</v>
      </c>
      <c r="BD160" s="5">
        <v>2024</v>
      </c>
      <c r="BE160" s="5">
        <v>2025</v>
      </c>
      <c r="BF160" s="5">
        <v>2026</v>
      </c>
      <c r="BG160" s="5">
        <v>2027</v>
      </c>
      <c r="BH160" s="5">
        <v>2028</v>
      </c>
      <c r="BI160" s="5">
        <v>2029</v>
      </c>
    </row>
    <row r="161" spans="2:61" ht="14.25" customHeight="1" x14ac:dyDescent="0.25">
      <c r="B161" s="15" t="s">
        <v>0</v>
      </c>
      <c r="C161" s="110">
        <v>187707</v>
      </c>
      <c r="D161" s="110">
        <v>176054</v>
      </c>
      <c r="E161" s="110">
        <v>111445</v>
      </c>
      <c r="F161" s="110">
        <v>48101</v>
      </c>
      <c r="G161" s="110">
        <v>107607</v>
      </c>
      <c r="H161" s="111">
        <v>129440</v>
      </c>
      <c r="I161" s="71">
        <v>134220</v>
      </c>
      <c r="J161" s="48">
        <v>154925.4</v>
      </c>
      <c r="K161" s="47">
        <v>167067.35945695356</v>
      </c>
      <c r="L161" s="21">
        <v>168111.09175767581</v>
      </c>
      <c r="M161" s="21">
        <v>172286.81175560967</v>
      </c>
      <c r="N161" s="21">
        <v>176081.34566185556</v>
      </c>
      <c r="O161" s="48">
        <v>179379.65514035596</v>
      </c>
      <c r="P161" t="s">
        <v>219</v>
      </c>
      <c r="R161" s="196">
        <v>0.63624757443064028</v>
      </c>
      <c r="S161" s="197">
        <v>0.63055331549726479</v>
      </c>
      <c r="T161" s="197">
        <v>0.63199338399570215</v>
      </c>
      <c r="U161" s="197">
        <v>0.63893707479734574</v>
      </c>
      <c r="V161" s="197">
        <v>0.64885227890408681</v>
      </c>
      <c r="W161" s="196">
        <v>0.65728735852983988</v>
      </c>
      <c r="X161" s="197">
        <v>0.66648938154925763</v>
      </c>
      <c r="Y161" s="120">
        <v>0.67582023289094728</v>
      </c>
      <c r="Z161" s="121">
        <v>2.6988551840257489</v>
      </c>
      <c r="AB161" s="349"/>
      <c r="AC161" s="349"/>
      <c r="AD161" s="350"/>
      <c r="AE161" s="107">
        <v>1</v>
      </c>
      <c r="AG161" s="206">
        <v>1</v>
      </c>
      <c r="AH161" s="109">
        <v>1</v>
      </c>
      <c r="AI161" s="109">
        <v>1</v>
      </c>
      <c r="AJ161" s="207">
        <v>1</v>
      </c>
      <c r="AM161" s="14" t="e">
        <f>#REF!</f>
        <v>#REF!</v>
      </c>
      <c r="AN161" s="14" t="e">
        <f>#REF!</f>
        <v>#REF!</v>
      </c>
      <c r="AO161" s="14" t="e">
        <f>#REF!</f>
        <v>#REF!</v>
      </c>
      <c r="AP161" s="14" t="e">
        <f>#REF!</f>
        <v>#REF!</v>
      </c>
      <c r="AQ161" s="14" t="e">
        <f>#REF!</f>
        <v>#REF!</v>
      </c>
      <c r="AR161" s="14" t="e">
        <f>#REF!</f>
        <v>#REF!</v>
      </c>
      <c r="AS161" s="14" t="e">
        <f>#REF!</f>
        <v>#REF!</v>
      </c>
      <c r="AU161" s="131"/>
      <c r="AV161" s="131"/>
      <c r="AW161" s="131"/>
      <c r="AX161" s="131" t="e">
        <f>AP161/L162</f>
        <v>#REF!</v>
      </c>
      <c r="AY161" s="131" t="e">
        <f>AQ161/M162</f>
        <v>#REF!</v>
      </c>
      <c r="AZ161" s="131" t="e">
        <f>AR161/N162</f>
        <v>#REF!</v>
      </c>
      <c r="BA161" s="131" t="e">
        <f>AS161/O162</f>
        <v>#REF!</v>
      </c>
      <c r="BC161" s="95"/>
      <c r="BD161" s="95"/>
      <c r="BE161" s="95"/>
      <c r="BF161" s="108" t="e">
        <f>(AP154+AP161)/(L154+L161)</f>
        <v>#REF!</v>
      </c>
      <c r="BG161" s="108" t="e">
        <f t="shared" ref="BG161:BI161" si="123">(AQ154+AQ161)/(M154+M161)</f>
        <v>#REF!</v>
      </c>
      <c r="BH161" s="108" t="e">
        <f t="shared" si="123"/>
        <v>#REF!</v>
      </c>
      <c r="BI161" s="108" t="e">
        <f t="shared" si="123"/>
        <v>#REF!</v>
      </c>
    </row>
    <row r="162" spans="2:61" ht="14.25" customHeight="1" thickBot="1" x14ac:dyDescent="0.3">
      <c r="B162" s="52"/>
      <c r="C162" s="53">
        <f>C161</f>
        <v>187707</v>
      </c>
      <c r="D162" s="53">
        <f t="shared" ref="D162" si="124">D161</f>
        <v>176054</v>
      </c>
      <c r="E162" s="53">
        <f t="shared" ref="E162" si="125">E161</f>
        <v>111445</v>
      </c>
      <c r="F162" s="53">
        <f t="shared" ref="F162" si="126">F161</f>
        <v>48101</v>
      </c>
      <c r="G162" s="53">
        <f t="shared" ref="G162" si="127">G161</f>
        <v>107607</v>
      </c>
      <c r="H162" s="54">
        <f t="shared" ref="H162" si="128">H161</f>
        <v>129440</v>
      </c>
      <c r="I162" s="53">
        <f t="shared" ref="I162" si="129">I161</f>
        <v>134220</v>
      </c>
      <c r="J162" s="55">
        <f t="shared" ref="J162" si="130">J161</f>
        <v>154925.4</v>
      </c>
      <c r="K162" s="54">
        <f t="shared" ref="K162" si="131">K161</f>
        <v>167067.35945695356</v>
      </c>
      <c r="L162" s="53">
        <f t="shared" ref="L162" si="132">L161</f>
        <v>168111.09175767581</v>
      </c>
      <c r="M162" s="53">
        <f t="shared" ref="M162" si="133">M161</f>
        <v>172286.81175560967</v>
      </c>
      <c r="N162" s="53">
        <f t="shared" ref="N162" si="134">N161</f>
        <v>176081.34566185556</v>
      </c>
      <c r="O162" s="55">
        <f t="shared" ref="O162" si="135">O161</f>
        <v>179379.65514035596</v>
      </c>
      <c r="R162" s="134"/>
      <c r="S162" s="135"/>
      <c r="T162" s="135"/>
      <c r="U162" s="135"/>
      <c r="V162" s="135"/>
      <c r="W162" s="134"/>
      <c r="X162" s="135"/>
      <c r="Y162" s="35"/>
      <c r="Z162" s="36"/>
      <c r="AE162" s="94"/>
      <c r="AG162" s="246"/>
      <c r="AH162" s="247"/>
      <c r="AI162" s="247"/>
      <c r="AJ162" s="248"/>
      <c r="AU162" s="132"/>
      <c r="AV162" s="132"/>
      <c r="AW162" s="132"/>
      <c r="AX162" s="133"/>
      <c r="AY162" s="133"/>
      <c r="AZ162" s="133"/>
      <c r="BA162" s="133"/>
      <c r="BC162" s="35"/>
      <c r="BD162" s="35"/>
      <c r="BE162" s="35"/>
      <c r="BF162" s="67"/>
      <c r="BG162" s="67"/>
      <c r="BH162" s="67"/>
      <c r="BI162" s="67"/>
    </row>
    <row r="165" spans="2:61" ht="14.25" customHeight="1" thickBot="1" x14ac:dyDescent="0.3"/>
    <row r="166" spans="2:61" ht="14.25" customHeight="1" thickBot="1" x14ac:dyDescent="0.3">
      <c r="B166" s="129" t="s">
        <v>98</v>
      </c>
      <c r="C166" s="351" t="s">
        <v>8</v>
      </c>
      <c r="D166" s="351"/>
      <c r="E166" s="351"/>
      <c r="F166" s="351"/>
      <c r="G166" s="351"/>
      <c r="H166" s="353" t="s">
        <v>9</v>
      </c>
      <c r="I166" s="354"/>
      <c r="J166" s="355"/>
      <c r="K166" s="356" t="s">
        <v>10</v>
      </c>
      <c r="L166" s="357"/>
      <c r="M166" s="357"/>
      <c r="N166" s="357"/>
      <c r="O166" s="358"/>
      <c r="R166" s="359" t="s">
        <v>8</v>
      </c>
      <c r="S166" s="351"/>
      <c r="T166" s="351"/>
      <c r="U166" s="351"/>
      <c r="V166" s="351"/>
      <c r="W166" s="353" t="s">
        <v>9</v>
      </c>
      <c r="X166" s="354"/>
      <c r="Y166" s="354"/>
      <c r="Z166" s="355"/>
      <c r="AE166" s="51" t="s">
        <v>24</v>
      </c>
      <c r="AG166" s="356" t="s">
        <v>25</v>
      </c>
      <c r="AH166" s="357"/>
      <c r="AI166" s="357"/>
      <c r="AJ166" s="358"/>
      <c r="AM166" s="360" t="s">
        <v>50</v>
      </c>
      <c r="AN166" s="360"/>
      <c r="AO166" s="360"/>
      <c r="AP166" s="360"/>
      <c r="AQ166" s="360"/>
      <c r="AR166" s="360"/>
      <c r="AS166" s="360"/>
      <c r="AU166" s="361" t="s">
        <v>99</v>
      </c>
      <c r="AV166" s="361"/>
      <c r="AW166" s="361"/>
      <c r="AX166" s="361"/>
      <c r="AY166" s="361"/>
      <c r="AZ166" s="361"/>
      <c r="BA166" s="362"/>
    </row>
    <row r="167" spans="2:61" ht="14.25" customHeight="1" thickBot="1" x14ac:dyDescent="0.3">
      <c r="B167" s="70"/>
      <c r="C167" s="5">
        <v>2017</v>
      </c>
      <c r="D167" s="5">
        <v>2018</v>
      </c>
      <c r="E167" s="5">
        <v>2019</v>
      </c>
      <c r="F167" s="5">
        <v>2020</v>
      </c>
      <c r="G167" s="5">
        <v>2021</v>
      </c>
      <c r="H167" s="6">
        <v>2022</v>
      </c>
      <c r="I167" s="5">
        <v>2023</v>
      </c>
      <c r="J167" s="7">
        <v>2024</v>
      </c>
      <c r="K167" s="6">
        <v>2025</v>
      </c>
      <c r="L167" s="5">
        <v>2026</v>
      </c>
      <c r="M167" s="5">
        <v>2027</v>
      </c>
      <c r="N167" s="5">
        <v>2028</v>
      </c>
      <c r="O167" s="7">
        <v>2029</v>
      </c>
      <c r="P167" s="7" t="s">
        <v>196</v>
      </c>
      <c r="R167" s="6">
        <v>2017</v>
      </c>
      <c r="S167" s="5">
        <v>2018</v>
      </c>
      <c r="T167" s="5">
        <v>2019</v>
      </c>
      <c r="U167" s="5">
        <v>2020</v>
      </c>
      <c r="V167" s="5">
        <v>2021</v>
      </c>
      <c r="W167" s="6">
        <v>2022</v>
      </c>
      <c r="X167" s="5">
        <v>2023</v>
      </c>
      <c r="Y167" s="5">
        <v>2024</v>
      </c>
      <c r="Z167" s="7">
        <v>2025</v>
      </c>
      <c r="AE167" s="56"/>
      <c r="AG167" s="6">
        <v>2026</v>
      </c>
      <c r="AH167" s="5">
        <v>2027</v>
      </c>
      <c r="AI167" s="5">
        <v>2028</v>
      </c>
      <c r="AJ167" s="7">
        <v>2029</v>
      </c>
      <c r="AM167" s="5">
        <v>2023</v>
      </c>
      <c r="AN167" s="5">
        <v>2024</v>
      </c>
      <c r="AO167" s="5">
        <v>2025</v>
      </c>
      <c r="AP167" s="5">
        <v>2026</v>
      </c>
      <c r="AQ167" s="5">
        <v>2027</v>
      </c>
      <c r="AR167" s="5">
        <v>2028</v>
      </c>
      <c r="AS167" s="5">
        <v>2029</v>
      </c>
      <c r="AU167" s="5">
        <v>2023</v>
      </c>
      <c r="AV167" s="5">
        <v>2024</v>
      </c>
      <c r="AW167" s="5">
        <v>2025</v>
      </c>
      <c r="AX167" s="5">
        <v>2026</v>
      </c>
      <c r="AY167" s="5">
        <v>2027</v>
      </c>
      <c r="AZ167" s="5">
        <v>2028</v>
      </c>
      <c r="BA167" s="5">
        <v>2029</v>
      </c>
    </row>
    <row r="168" spans="2:61" ht="14.25" customHeight="1" x14ac:dyDescent="0.25">
      <c r="B168" s="15" t="s">
        <v>100</v>
      </c>
      <c r="C168" s="114" t="s">
        <v>13</v>
      </c>
      <c r="D168" s="114">
        <v>29212.583333333332</v>
      </c>
      <c r="E168" s="114">
        <v>30527.583333333332</v>
      </c>
      <c r="F168" s="114">
        <v>30747.416666666668</v>
      </c>
      <c r="G168" s="122">
        <v>30581.416666666668</v>
      </c>
      <c r="H168" s="124">
        <v>31240.75</v>
      </c>
      <c r="I168" s="122">
        <v>32374</v>
      </c>
      <c r="J168" s="122">
        <f>I168*(1+J$10)</f>
        <v>32870.83418795521</v>
      </c>
      <c r="K168" s="124">
        <f t="shared" ref="K168:O168" si="136">J168*(1+K$10)</f>
        <v>33859.725620935824</v>
      </c>
      <c r="L168" s="122">
        <f t="shared" si="136"/>
        <v>34763.853928266719</v>
      </c>
      <c r="M168" s="122">
        <f t="shared" si="136"/>
        <v>36046.993377427803</v>
      </c>
      <c r="N168" s="122">
        <f t="shared" si="136"/>
        <v>36931.265056630553</v>
      </c>
      <c r="O168" s="123">
        <f t="shared" si="136"/>
        <v>37565.288679705882</v>
      </c>
      <c r="P168" s="123">
        <f>AVERAGE(L168:O168)</f>
        <v>36326.850260507737</v>
      </c>
      <c r="R168" s="115">
        <v>9.0399999999999991</v>
      </c>
      <c r="S168" s="116">
        <v>9.0399999999999991</v>
      </c>
      <c r="T168" s="116">
        <v>9.0399999999999991</v>
      </c>
      <c r="U168" s="116">
        <v>9.0399999999999991</v>
      </c>
      <c r="V168" s="116">
        <v>9.0399999999999991</v>
      </c>
      <c r="W168" s="119">
        <v>9.0399999999999991</v>
      </c>
      <c r="X168" s="120">
        <v>9.17</v>
      </c>
      <c r="Y168" s="120">
        <v>9.2899999999999991</v>
      </c>
      <c r="Z168" s="121">
        <v>9.2948918399999982</v>
      </c>
      <c r="AB168" s="349" t="str">
        <f t="shared" ref="AB168:AB173" si="137">B168</f>
        <v>Class 1 - P. T. Traffico di Circolazione</v>
      </c>
      <c r="AC168" s="349"/>
      <c r="AD168" s="349"/>
      <c r="AE168" s="96">
        <v>2.4999999999999996</v>
      </c>
      <c r="AG168" s="100">
        <f>$AE168/AG$174</f>
        <v>1.1060795355875856</v>
      </c>
      <c r="AH168" s="66">
        <f t="shared" ref="AH168:AK171" si="138">$AE168/AH$174</f>
        <v>1.1060795355875859</v>
      </c>
      <c r="AI168" s="66">
        <f t="shared" si="138"/>
        <v>1.1060795355875856</v>
      </c>
      <c r="AJ168" s="99">
        <f t="shared" si="138"/>
        <v>1.1060795355875856</v>
      </c>
      <c r="AK168" s="66">
        <f t="shared" si="138"/>
        <v>1.0867885583864647</v>
      </c>
      <c r="AM168" s="14" t="e">
        <f>#REF!</f>
        <v>#REF!</v>
      </c>
      <c r="AN168" s="14" t="e">
        <f>#REF!</f>
        <v>#REF!</v>
      </c>
      <c r="AO168" s="14" t="e">
        <f>#REF!</f>
        <v>#REF!</v>
      </c>
      <c r="AP168" s="14" t="e">
        <f>#REF!</f>
        <v>#REF!</v>
      </c>
      <c r="AQ168" s="14" t="e">
        <f>#REF!</f>
        <v>#REF!</v>
      </c>
      <c r="AR168" s="14" t="e">
        <f>#REF!</f>
        <v>#REF!</v>
      </c>
      <c r="AS168" s="14" t="e">
        <f>#REF!</f>
        <v>#REF!</v>
      </c>
      <c r="AU168" s="116"/>
      <c r="AV168" s="116"/>
      <c r="AW168" s="116"/>
      <c r="AX168" s="66">
        <f>AX$174*$AK168</f>
        <v>2.9684004278616283</v>
      </c>
      <c r="AY168" s="66">
        <f t="shared" ref="AY168:BA168" si="139">AY$174*$AK168</f>
        <v>2.9684004278616283</v>
      </c>
      <c r="AZ168" s="66">
        <f t="shared" si="139"/>
        <v>2.9684004278616283</v>
      </c>
      <c r="BA168" s="66">
        <f t="shared" si="139"/>
        <v>2.9684004278616283</v>
      </c>
    </row>
    <row r="169" spans="2:61" ht="14.25" customHeight="1" x14ac:dyDescent="0.25">
      <c r="B169" s="15" t="s">
        <v>101</v>
      </c>
      <c r="C169" s="114" t="s">
        <v>13</v>
      </c>
      <c r="D169" s="114">
        <v>3038.6666666666665</v>
      </c>
      <c r="E169" s="114">
        <v>3071.5833333333335</v>
      </c>
      <c r="F169" s="114">
        <v>2982.6666666666665</v>
      </c>
      <c r="G169" s="122">
        <v>2883.0833333333335</v>
      </c>
      <c r="H169" s="124">
        <v>2810</v>
      </c>
      <c r="I169" s="122">
        <v>2973.9166666666665</v>
      </c>
      <c r="J169" s="122">
        <f t="shared" ref="J169:O172" si="140">I169*(1+J$10)</f>
        <v>3019.5564847963324</v>
      </c>
      <c r="K169" s="124">
        <f t="shared" si="140"/>
        <v>3110.3973050244458</v>
      </c>
      <c r="L169" s="122">
        <f t="shared" si="140"/>
        <v>3193.4516771124318</v>
      </c>
      <c r="M169" s="122">
        <f t="shared" si="140"/>
        <v>3311.3224929991811</v>
      </c>
      <c r="N169" s="122">
        <f t="shared" si="140"/>
        <v>3392.5528100635656</v>
      </c>
      <c r="O169" s="123">
        <f t="shared" si="140"/>
        <v>3450.7950235597082</v>
      </c>
      <c r="P169" s="123">
        <f t="shared" ref="P169:P172" si="141">AVERAGE(L169:O169)</f>
        <v>3337.0305009337217</v>
      </c>
      <c r="R169" s="117">
        <v>6.3280000000000003</v>
      </c>
      <c r="S169" s="66">
        <v>6.3280000000000003</v>
      </c>
      <c r="T169" s="66">
        <v>6.3280000000000003</v>
      </c>
      <c r="U169" s="66">
        <v>6.3280000000000003</v>
      </c>
      <c r="V169" s="66">
        <v>6.3280000000000003</v>
      </c>
      <c r="W169" s="100">
        <v>6.3280000000000003</v>
      </c>
      <c r="X169" s="66">
        <v>6.42</v>
      </c>
      <c r="Y169" s="66">
        <v>6.51</v>
      </c>
      <c r="Z169" s="99">
        <v>6.5064242880000007</v>
      </c>
      <c r="AB169" s="349" t="str">
        <f t="shared" si="137"/>
        <v>Class 2 - P. T. Traffico di Esercizio</v>
      </c>
      <c r="AC169" s="349"/>
      <c r="AD169" s="349"/>
      <c r="AE169" s="96">
        <v>1.75</v>
      </c>
      <c r="AG169" s="100">
        <f t="shared" ref="AG169:AJ171" si="142">$AE169/AG$174</f>
        <v>0.77425567491131009</v>
      </c>
      <c r="AH169" s="66">
        <f t="shared" si="142"/>
        <v>0.77425567491131031</v>
      </c>
      <c r="AI169" s="66">
        <f t="shared" si="142"/>
        <v>0.77425567491131009</v>
      </c>
      <c r="AJ169" s="99">
        <f t="shared" si="142"/>
        <v>0.77425567491131009</v>
      </c>
      <c r="AK169" s="66">
        <f t="shared" si="138"/>
        <v>0.76075199087052547</v>
      </c>
      <c r="AU169" s="66"/>
      <c r="AV169" s="66"/>
      <c r="AW169" s="66"/>
      <c r="AX169" s="66">
        <f t="shared" ref="AX169:BA171" si="143">AX$174*$AK169</f>
        <v>2.07788029950314</v>
      </c>
      <c r="AY169" s="66">
        <f t="shared" si="143"/>
        <v>2.07788029950314</v>
      </c>
      <c r="AZ169" s="66">
        <f t="shared" si="143"/>
        <v>2.07788029950314</v>
      </c>
      <c r="BA169" s="66">
        <f t="shared" si="143"/>
        <v>2.07788029950314</v>
      </c>
    </row>
    <row r="170" spans="2:61" ht="14.25" customHeight="1" x14ac:dyDescent="0.25">
      <c r="B170" s="15" t="s">
        <v>102</v>
      </c>
      <c r="C170" s="114" t="s">
        <v>13</v>
      </c>
      <c r="D170" s="114">
        <v>6294.416666666667</v>
      </c>
      <c r="E170" s="114">
        <v>6422.5</v>
      </c>
      <c r="F170" s="114">
        <v>6593.833333333333</v>
      </c>
      <c r="G170" s="122">
        <v>7126.916666666667</v>
      </c>
      <c r="H170" s="124">
        <v>7201.416666666667</v>
      </c>
      <c r="I170" s="122">
        <v>7435.666666666667</v>
      </c>
      <c r="J170" s="122">
        <f t="shared" si="140"/>
        <v>7549.7796403566326</v>
      </c>
      <c r="K170" s="124">
        <f t="shared" si="140"/>
        <v>7776.9084185479651</v>
      </c>
      <c r="L170" s="122">
        <f t="shared" si="140"/>
        <v>7984.5687854229282</v>
      </c>
      <c r="M170" s="122">
        <f t="shared" si="140"/>
        <v>8279.2805056555862</v>
      </c>
      <c r="N170" s="122">
        <f t="shared" si="140"/>
        <v>8482.3801982893438</v>
      </c>
      <c r="O170" s="123">
        <f t="shared" si="140"/>
        <v>8628.0028683326036</v>
      </c>
      <c r="P170" s="123">
        <f t="shared" si="141"/>
        <v>8343.5580894251143</v>
      </c>
      <c r="R170" s="117">
        <v>3.6160000000000001</v>
      </c>
      <c r="S170" s="66">
        <v>3.6160000000000001</v>
      </c>
      <c r="T170" s="66">
        <v>3.6160000000000001</v>
      </c>
      <c r="U170" s="66">
        <v>3.6160000000000001</v>
      </c>
      <c r="V170" s="66">
        <v>3.6160000000000001</v>
      </c>
      <c r="W170" s="100">
        <v>3.6160000000000001</v>
      </c>
      <c r="X170" s="66">
        <v>3.67</v>
      </c>
      <c r="Y170" s="66">
        <v>3.72</v>
      </c>
      <c r="Z170" s="99">
        <v>3.7179567360000001</v>
      </c>
      <c r="AB170" s="349" t="str">
        <f t="shared" si="137"/>
        <v>Class 3 - P. T. Traffico di Servizio</v>
      </c>
      <c r="AC170" s="349"/>
      <c r="AD170" s="349"/>
      <c r="AE170" s="96">
        <v>1</v>
      </c>
      <c r="AG170" s="100">
        <f t="shared" si="142"/>
        <v>0.44243181423503436</v>
      </c>
      <c r="AH170" s="66">
        <f t="shared" si="142"/>
        <v>0.44243181423503447</v>
      </c>
      <c r="AI170" s="66">
        <f t="shared" si="142"/>
        <v>0.44243181423503436</v>
      </c>
      <c r="AJ170" s="99">
        <f t="shared" si="142"/>
        <v>0.44243181423503436</v>
      </c>
      <c r="AK170" s="66">
        <f t="shared" si="138"/>
        <v>0.43471542335458596</v>
      </c>
      <c r="AL170" t="s">
        <v>108</v>
      </c>
      <c r="AM170" s="14">
        <v>306155.46500000497</v>
      </c>
      <c r="AN170" s="14">
        <v>306155.46500000497</v>
      </c>
      <c r="AO170" s="14">
        <v>306155.46500000497</v>
      </c>
      <c r="AP170" s="14">
        <v>306155.46500000497</v>
      </c>
      <c r="AQ170" s="14">
        <v>306155.46500000497</v>
      </c>
      <c r="AR170" s="14">
        <v>306155.46500000497</v>
      </c>
      <c r="AS170" s="14">
        <v>306155.46500000497</v>
      </c>
      <c r="AU170" s="66"/>
      <c r="AV170" s="66"/>
      <c r="AW170" s="66"/>
      <c r="AX170" s="66">
        <f t="shared" si="143"/>
        <v>1.1873601711446515</v>
      </c>
      <c r="AY170" s="66">
        <f t="shared" si="143"/>
        <v>1.1873601711446515</v>
      </c>
      <c r="AZ170" s="66">
        <f t="shared" si="143"/>
        <v>1.1873601711446515</v>
      </c>
      <c r="BA170" s="66">
        <f t="shared" si="143"/>
        <v>1.1873601711446515</v>
      </c>
    </row>
    <row r="171" spans="2:61" ht="14.25" customHeight="1" x14ac:dyDescent="0.25">
      <c r="B171" s="15" t="s">
        <v>103</v>
      </c>
      <c r="C171" s="114" t="s">
        <v>13</v>
      </c>
      <c r="D171" s="114">
        <v>284.91666666666669</v>
      </c>
      <c r="E171" s="114">
        <v>294.16666666666669</v>
      </c>
      <c r="F171" s="114">
        <v>306.91666666666669</v>
      </c>
      <c r="G171" s="122">
        <v>2420.0833333333335</v>
      </c>
      <c r="H171" s="124">
        <v>2595.1666666666665</v>
      </c>
      <c r="I171" s="122">
        <v>2849.0833333333335</v>
      </c>
      <c r="J171" s="122">
        <f t="shared" si="140"/>
        <v>2892.8073712753048</v>
      </c>
      <c r="K171" s="124">
        <f t="shared" si="140"/>
        <v>2979.8350509003494</v>
      </c>
      <c r="L171" s="122">
        <f t="shared" si="140"/>
        <v>3059.4031268752465</v>
      </c>
      <c r="M171" s="122">
        <f t="shared" si="140"/>
        <v>3172.3261891767029</v>
      </c>
      <c r="N171" s="122">
        <f t="shared" si="140"/>
        <v>3250.1467767888375</v>
      </c>
      <c r="O171" s="123">
        <f t="shared" si="140"/>
        <v>3305.9442110707782</v>
      </c>
      <c r="P171" s="123">
        <f t="shared" si="141"/>
        <v>3196.9550759778913</v>
      </c>
      <c r="R171" s="117">
        <v>14.464</v>
      </c>
      <c r="S171" s="66">
        <v>14.464</v>
      </c>
      <c r="T171" s="66">
        <v>14.464</v>
      </c>
      <c r="U171" s="66">
        <v>14.464</v>
      </c>
      <c r="V171" s="66">
        <v>14.464</v>
      </c>
      <c r="W171" s="100">
        <v>14.464</v>
      </c>
      <c r="X171" s="66">
        <v>14.67</v>
      </c>
      <c r="Y171" s="66">
        <v>14.87</v>
      </c>
      <c r="Z171" s="99">
        <v>14.871826944</v>
      </c>
      <c r="AB171" s="349" t="str">
        <f t="shared" si="137"/>
        <v>Class 4 - P. T. Traffico Utenze Test</v>
      </c>
      <c r="AC171" s="349"/>
      <c r="AD171" s="349"/>
      <c r="AE171" s="96">
        <v>4</v>
      </c>
      <c r="AG171" s="100">
        <f t="shared" si="142"/>
        <v>1.7697272569401374</v>
      </c>
      <c r="AH171" s="66">
        <f t="shared" si="142"/>
        <v>1.7697272569401379</v>
      </c>
      <c r="AI171" s="66">
        <f t="shared" si="142"/>
        <v>1.7697272569401374</v>
      </c>
      <c r="AJ171" s="99">
        <f t="shared" si="142"/>
        <v>1.7697272569401374</v>
      </c>
      <c r="AK171" s="66">
        <f t="shared" si="138"/>
        <v>1.7388616934183438</v>
      </c>
      <c r="AU171" s="66"/>
      <c r="AV171" s="66"/>
      <c r="AW171" s="66"/>
      <c r="AX171" s="66">
        <f t="shared" si="143"/>
        <v>4.7494406845786061</v>
      </c>
      <c r="AY171" s="66">
        <f t="shared" si="143"/>
        <v>4.7494406845786061</v>
      </c>
      <c r="AZ171" s="66">
        <f t="shared" si="143"/>
        <v>4.7494406845786061</v>
      </c>
      <c r="BA171" s="66">
        <f t="shared" si="143"/>
        <v>4.7494406845786061</v>
      </c>
    </row>
    <row r="172" spans="2:61" ht="14.25" customHeight="1" x14ac:dyDescent="0.25">
      <c r="B172" s="15" t="s">
        <v>104</v>
      </c>
      <c r="C172" s="114" t="s">
        <v>13</v>
      </c>
      <c r="D172" s="114">
        <v>1009.75</v>
      </c>
      <c r="E172" s="114">
        <v>852.41666666666663</v>
      </c>
      <c r="F172" s="114">
        <v>802.16666666666663</v>
      </c>
      <c r="G172" s="122">
        <v>0</v>
      </c>
      <c r="H172" s="124">
        <v>0</v>
      </c>
      <c r="I172" s="122">
        <v>810</v>
      </c>
      <c r="J172" s="122">
        <f t="shared" si="140"/>
        <v>822.43083005633287</v>
      </c>
      <c r="K172" s="124">
        <f t="shared" si="140"/>
        <v>847.1729706850565</v>
      </c>
      <c r="L172" s="122">
        <f t="shared" si="140"/>
        <v>869.79433131204178</v>
      </c>
      <c r="M172" s="122">
        <f t="shared" si="140"/>
        <v>901.89858020993756</v>
      </c>
      <c r="N172" s="122">
        <f t="shared" si="140"/>
        <v>924.02312645551206</v>
      </c>
      <c r="O172" s="123">
        <f t="shared" si="140"/>
        <v>939.88644685740917</v>
      </c>
      <c r="P172" s="123">
        <f t="shared" si="141"/>
        <v>908.90062120872517</v>
      </c>
      <c r="R172" s="117"/>
      <c r="S172" s="66"/>
      <c r="T172" s="66"/>
      <c r="U172" s="66"/>
      <c r="V172" s="66"/>
      <c r="W172" s="100"/>
      <c r="X172" s="66"/>
      <c r="Y172" s="66"/>
      <c r="Z172" s="99"/>
      <c r="AB172" s="349" t="str">
        <f t="shared" si="137"/>
        <v>Class 5 - P. T. GPRS M2M</v>
      </c>
      <c r="AC172" s="349"/>
      <c r="AD172" s="349"/>
      <c r="AE172" s="96"/>
      <c r="AG172" s="100"/>
      <c r="AH172" s="66"/>
      <c r="AI172" s="66"/>
      <c r="AJ172" s="99"/>
      <c r="AL172" t="s">
        <v>109</v>
      </c>
      <c r="AM172" s="14" t="e">
        <f>AM168-AM170</f>
        <v>#REF!</v>
      </c>
      <c r="AN172" s="14" t="e">
        <f t="shared" ref="AN172:AS172" si="144">AN168-AN170</f>
        <v>#REF!</v>
      </c>
      <c r="AO172" s="14" t="e">
        <f t="shared" si="144"/>
        <v>#REF!</v>
      </c>
      <c r="AP172" s="14" t="e">
        <f t="shared" si="144"/>
        <v>#REF!</v>
      </c>
      <c r="AQ172" s="14" t="e">
        <f t="shared" si="144"/>
        <v>#REF!</v>
      </c>
      <c r="AR172" s="14" t="e">
        <f t="shared" si="144"/>
        <v>#REF!</v>
      </c>
      <c r="AS172" s="14" t="e">
        <f t="shared" si="144"/>
        <v>#REF!</v>
      </c>
      <c r="AU172" s="66"/>
      <c r="AV172" s="66"/>
      <c r="AW172" s="66"/>
      <c r="AX172" s="66"/>
      <c r="AY172" s="66"/>
      <c r="AZ172" s="66"/>
      <c r="BA172" s="66"/>
    </row>
    <row r="173" spans="2:61" ht="14.25" customHeight="1" x14ac:dyDescent="0.25">
      <c r="B173" s="15" t="s">
        <v>105</v>
      </c>
      <c r="C173" s="114"/>
      <c r="D173" s="114"/>
      <c r="E173" s="114"/>
      <c r="F173" s="114"/>
      <c r="G173" s="122" t="s">
        <v>107</v>
      </c>
      <c r="H173" s="124" t="s">
        <v>107</v>
      </c>
      <c r="I173" s="139"/>
      <c r="J173" s="139"/>
      <c r="K173" s="140"/>
      <c r="L173" s="139"/>
      <c r="M173" s="139"/>
      <c r="N173" s="139"/>
      <c r="O173" s="141"/>
      <c r="P173" s="141"/>
      <c r="R173" s="117"/>
      <c r="S173" s="66"/>
      <c r="T173" s="66"/>
      <c r="U173" s="66"/>
      <c r="V173" s="66"/>
      <c r="W173" s="100"/>
      <c r="X173" s="66"/>
      <c r="Y173" s="66"/>
      <c r="Z173" s="99"/>
      <c r="AB173" s="349" t="str">
        <f t="shared" si="137"/>
        <v>Quota Variabile</v>
      </c>
      <c r="AC173" s="349"/>
      <c r="AD173" s="349"/>
      <c r="AE173" s="107"/>
      <c r="AG173" s="102"/>
      <c r="AH173" s="95"/>
      <c r="AI173" s="95"/>
      <c r="AJ173" s="101"/>
      <c r="AU173" s="66"/>
      <c r="AV173" s="66"/>
      <c r="AW173" s="66"/>
      <c r="AX173" s="66"/>
      <c r="AY173" s="66"/>
      <c r="AZ173" s="66"/>
      <c r="BA173" s="66"/>
    </row>
    <row r="174" spans="2:61" ht="14.25" customHeight="1" thickBot="1" x14ac:dyDescent="0.3">
      <c r="B174" s="30" t="s">
        <v>0</v>
      </c>
      <c r="C174" s="31">
        <v>38600</v>
      </c>
      <c r="D174" s="31">
        <v>39840.333333333328</v>
      </c>
      <c r="E174" s="31">
        <v>41168.249999999993</v>
      </c>
      <c r="F174" s="31">
        <v>41433</v>
      </c>
      <c r="G174" s="31">
        <v>43011.5</v>
      </c>
      <c r="H174" s="127">
        <v>43847.333333333328</v>
      </c>
      <c r="I174" s="125">
        <f>SUM(I168:I172)</f>
        <v>46442.666666666664</v>
      </c>
      <c r="J174" s="125">
        <f t="shared" ref="J174:O174" si="145">SUM(J168:J172)</f>
        <v>47155.408514439812</v>
      </c>
      <c r="K174" s="127">
        <f t="shared" si="145"/>
        <v>48574.039366093639</v>
      </c>
      <c r="L174" s="125">
        <f t="shared" si="145"/>
        <v>49871.071848989362</v>
      </c>
      <c r="M174" s="125">
        <f t="shared" si="145"/>
        <v>51711.821145469214</v>
      </c>
      <c r="N174" s="125">
        <f t="shared" si="145"/>
        <v>52980.367968227809</v>
      </c>
      <c r="O174" s="126">
        <f t="shared" si="145"/>
        <v>53889.917229526378</v>
      </c>
      <c r="P174" s="126">
        <f>SUM(P168:P171)</f>
        <v>51204.393926844466</v>
      </c>
      <c r="R174" s="134"/>
      <c r="S174" s="135"/>
      <c r="T174" s="135"/>
      <c r="U174" s="135"/>
      <c r="V174" s="135"/>
      <c r="W174" s="134"/>
      <c r="X174" s="135"/>
      <c r="Y174" s="135"/>
      <c r="Z174" s="136"/>
      <c r="AE174" s="94"/>
      <c r="AG174" s="246">
        <f>SUMPRODUCT($AE$168:$AE$171,L168:L171)/L174</f>
        <v>2.2602352901067984</v>
      </c>
      <c r="AH174" s="247">
        <f>SUMPRODUCT($AE$168:$AE$171,M168:M171)/M174</f>
        <v>2.2602352901067979</v>
      </c>
      <c r="AI174" s="247">
        <f>SUMPRODUCT($AE$168:$AE$171,N168:N171)/N174</f>
        <v>2.2602352901067984</v>
      </c>
      <c r="AJ174" s="248">
        <f>SUMPRODUCT($AE$168:$AE$171,O168:O171)/O174</f>
        <v>2.2602352901067984</v>
      </c>
      <c r="AK174" s="106">
        <f>SUMPRODUCT($AE$168:$AE$171,P168:P171)/P174</f>
        <v>2.3003554653829852</v>
      </c>
      <c r="AL174" t="s">
        <v>111</v>
      </c>
      <c r="AM174" s="14" t="e">
        <f>NPV($AS$174,AP172:AS172)</f>
        <v>#REF!</v>
      </c>
      <c r="AN174" s="14">
        <f>NPV($AS$174,AP176:AS176)</f>
        <v>5816769.2230669325</v>
      </c>
      <c r="AO174" s="138" t="e">
        <f>AN174-AM174</f>
        <v>#REF!</v>
      </c>
      <c r="AR174" s="68" t="s">
        <v>112</v>
      </c>
      <c r="AS174" s="109">
        <v>5.9900000000000002E-2</v>
      </c>
      <c r="AU174" s="135"/>
      <c r="AV174" s="135"/>
      <c r="AW174" s="135"/>
      <c r="AX174" s="135">
        <f>AP176/$P$174/12</f>
        <v>2.7313504590706756</v>
      </c>
      <c r="AY174" s="135">
        <f t="shared" ref="AY174:BA174" si="146">AQ176/$P$174/12</f>
        <v>2.7313504590706756</v>
      </c>
      <c r="AZ174" s="135">
        <f t="shared" si="146"/>
        <v>2.7313504590706756</v>
      </c>
      <c r="BA174" s="135">
        <f t="shared" si="146"/>
        <v>2.7313504590706756</v>
      </c>
    </row>
    <row r="175" spans="2:61" ht="14.25" customHeight="1" thickBot="1" x14ac:dyDescent="0.3">
      <c r="B175" s="37" t="s">
        <v>106</v>
      </c>
      <c r="C175" s="38">
        <v>38600</v>
      </c>
      <c r="D175" s="38">
        <v>39840.333333333328</v>
      </c>
      <c r="E175" s="38">
        <v>41168.249999999993</v>
      </c>
      <c r="F175" s="38">
        <v>41433</v>
      </c>
      <c r="G175" s="38">
        <v>43011.5</v>
      </c>
      <c r="H175" s="54">
        <v>43847.333333333328</v>
      </c>
      <c r="I175" s="142">
        <f>I174</f>
        <v>46442.666666666664</v>
      </c>
      <c r="J175" s="142">
        <f t="shared" ref="J175:O175" si="147">J174</f>
        <v>47155.408514439812</v>
      </c>
      <c r="K175" s="143">
        <f t="shared" si="147"/>
        <v>48574.039366093639</v>
      </c>
      <c r="L175" s="142">
        <f t="shared" si="147"/>
        <v>49871.071848989362</v>
      </c>
      <c r="M175" s="142">
        <f t="shared" si="147"/>
        <v>51711.821145469214</v>
      </c>
      <c r="N175" s="142">
        <f t="shared" si="147"/>
        <v>52980.367968227809</v>
      </c>
      <c r="O175" s="144">
        <f t="shared" si="147"/>
        <v>53889.917229526378</v>
      </c>
      <c r="P175" s="144"/>
    </row>
    <row r="176" spans="2:61" ht="14.25" customHeight="1" x14ac:dyDescent="0.25">
      <c r="AL176" t="s">
        <v>110</v>
      </c>
      <c r="AM176" s="14"/>
      <c r="AN176" s="14"/>
      <c r="AO176" s="14"/>
      <c r="AP176" s="14">
        <v>1678285.7383022681</v>
      </c>
      <c r="AQ176" s="14">
        <f>AP176</f>
        <v>1678285.7383022681</v>
      </c>
      <c r="AR176" s="14">
        <f t="shared" ref="AR176:AS176" si="148">AQ176</f>
        <v>1678285.7383022681</v>
      </c>
      <c r="AS176" s="14">
        <f t="shared" si="148"/>
        <v>1678285.7383022681</v>
      </c>
    </row>
    <row r="178" spans="2:53" ht="14.25" customHeight="1" thickBot="1" x14ac:dyDescent="0.3">
      <c r="AM178" s="138"/>
    </row>
    <row r="179" spans="2:53" ht="14.25" customHeight="1" thickBot="1" x14ac:dyDescent="0.3">
      <c r="B179" s="129" t="s">
        <v>114</v>
      </c>
      <c r="C179" s="351" t="s">
        <v>8</v>
      </c>
      <c r="D179" s="351"/>
      <c r="E179" s="351"/>
      <c r="F179" s="351"/>
      <c r="G179" s="351"/>
      <c r="H179" s="353" t="s">
        <v>9</v>
      </c>
      <c r="I179" s="354"/>
      <c r="J179" s="355"/>
      <c r="K179" s="356" t="s">
        <v>10</v>
      </c>
      <c r="L179" s="357"/>
      <c r="M179" s="357"/>
      <c r="N179" s="357"/>
      <c r="O179" s="358"/>
      <c r="R179" s="359" t="s">
        <v>8</v>
      </c>
      <c r="S179" s="351"/>
      <c r="T179" s="351"/>
      <c r="U179" s="351"/>
      <c r="V179" s="351"/>
      <c r="W179" s="353" t="s">
        <v>9</v>
      </c>
      <c r="X179" s="354"/>
      <c r="Y179" s="354"/>
      <c r="Z179" s="355"/>
      <c r="AE179" s="51" t="s">
        <v>24</v>
      </c>
      <c r="AG179" s="356" t="s">
        <v>25</v>
      </c>
      <c r="AH179" s="357"/>
      <c r="AI179" s="357"/>
      <c r="AJ179" s="358"/>
      <c r="AM179" s="360" t="s">
        <v>50</v>
      </c>
      <c r="AN179" s="360"/>
      <c r="AO179" s="360"/>
      <c r="AP179" s="360"/>
      <c r="AQ179" s="360"/>
      <c r="AR179" s="360"/>
      <c r="AS179" s="360"/>
      <c r="AU179" s="361" t="s">
        <v>115</v>
      </c>
      <c r="AV179" s="361"/>
      <c r="AW179" s="361"/>
      <c r="AX179" s="361"/>
      <c r="AY179" s="361"/>
      <c r="AZ179" s="361"/>
      <c r="BA179" s="362"/>
    </row>
    <row r="180" spans="2:53" ht="14.25" customHeight="1" thickBot="1" x14ac:dyDescent="0.3">
      <c r="B180" s="70"/>
      <c r="C180" s="5">
        <v>2017</v>
      </c>
      <c r="D180" s="5">
        <v>2018</v>
      </c>
      <c r="E180" s="5">
        <v>2019</v>
      </c>
      <c r="F180" s="5">
        <v>2020</v>
      </c>
      <c r="G180" s="5">
        <v>2021</v>
      </c>
      <c r="H180" s="6">
        <v>2022</v>
      </c>
      <c r="I180" s="5">
        <v>2023</v>
      </c>
      <c r="J180" s="7">
        <v>2024</v>
      </c>
      <c r="K180" s="6">
        <v>2025</v>
      </c>
      <c r="L180" s="5">
        <v>2026</v>
      </c>
      <c r="M180" s="5">
        <v>2027</v>
      </c>
      <c r="N180" s="5">
        <v>2028</v>
      </c>
      <c r="O180" s="7">
        <v>2029</v>
      </c>
      <c r="R180" s="6">
        <v>2017</v>
      </c>
      <c r="S180" s="5">
        <v>2018</v>
      </c>
      <c r="T180" s="5">
        <v>2019</v>
      </c>
      <c r="U180" s="5">
        <v>2020</v>
      </c>
      <c r="V180" s="5">
        <v>2021</v>
      </c>
      <c r="W180" s="6">
        <v>2022</v>
      </c>
      <c r="X180" s="5">
        <v>2023</v>
      </c>
      <c r="Y180" s="5">
        <v>2024</v>
      </c>
      <c r="Z180" s="7">
        <v>2025</v>
      </c>
      <c r="AE180" s="56"/>
      <c r="AG180" s="6">
        <v>2026</v>
      </c>
      <c r="AH180" s="5">
        <v>2027</v>
      </c>
      <c r="AI180" s="5">
        <v>2028</v>
      </c>
      <c r="AJ180" s="7">
        <v>2029</v>
      </c>
      <c r="AM180" s="5">
        <v>2023</v>
      </c>
      <c r="AN180" s="5">
        <v>2024</v>
      </c>
      <c r="AO180" s="5">
        <v>2025</v>
      </c>
      <c r="AP180" s="5">
        <v>2026</v>
      </c>
      <c r="AQ180" s="5">
        <v>2027</v>
      </c>
      <c r="AR180" s="5">
        <v>2028</v>
      </c>
      <c r="AS180" s="5">
        <v>2029</v>
      </c>
      <c r="AU180" s="5">
        <v>2023</v>
      </c>
      <c r="AV180" s="5">
        <v>2024</v>
      </c>
      <c r="AW180" s="5">
        <v>2025</v>
      </c>
      <c r="AX180" s="5">
        <v>2026</v>
      </c>
      <c r="AY180" s="5">
        <v>2027</v>
      </c>
      <c r="AZ180" s="5">
        <v>2028</v>
      </c>
      <c r="BA180" s="5">
        <v>2029</v>
      </c>
    </row>
    <row r="181" spans="2:53" ht="14.25" customHeight="1" x14ac:dyDescent="0.25">
      <c r="B181" s="15" t="s">
        <v>0</v>
      </c>
      <c r="C181" s="110">
        <v>9086163.3676490784</v>
      </c>
      <c r="D181" s="110">
        <v>9389738.1243743896</v>
      </c>
      <c r="E181" s="110">
        <v>9741861.3608722687</v>
      </c>
      <c r="F181" s="110">
        <v>9658282.8330000099</v>
      </c>
      <c r="G181" s="110">
        <v>10571257</v>
      </c>
      <c r="H181" s="111">
        <v>9633997</v>
      </c>
      <c r="I181" s="71">
        <v>8896958.1600000001</v>
      </c>
      <c r="J181" s="48">
        <v>9015000.8854757026</v>
      </c>
      <c r="K181" s="47">
        <f>J181*(1+K11)</f>
        <v>8884963.2137673497</v>
      </c>
      <c r="L181" s="21">
        <f t="shared" ref="L181:O181" si="149">K181*(1+L11)</f>
        <v>8974318.3924664464</v>
      </c>
      <c r="M181" s="21">
        <f t="shared" si="149"/>
        <v>9391408.8851957489</v>
      </c>
      <c r="N181" s="21">
        <f t="shared" si="149"/>
        <v>9676254.9544244409</v>
      </c>
      <c r="O181" s="48">
        <f t="shared" si="149"/>
        <v>9980675.2941629179</v>
      </c>
      <c r="R181" s="145">
        <v>1.1680590641986422E-2</v>
      </c>
      <c r="S181" s="146">
        <v>1.1575048978511773E-2</v>
      </c>
      <c r="T181" s="146">
        <v>1.1543821676199885E-2</v>
      </c>
      <c r="U181" s="146">
        <v>1.1616072031567446E-2</v>
      </c>
      <c r="V181" s="146">
        <v>1.17555332653309E-2</v>
      </c>
      <c r="W181" s="145">
        <v>1.17555332653309E-2</v>
      </c>
      <c r="X181" s="146">
        <v>1.21E-2</v>
      </c>
      <c r="Y181" s="146">
        <v>1.2200000000000001E-2</v>
      </c>
      <c r="Z181" s="147">
        <v>1.2501249767736483E-2</v>
      </c>
      <c r="AB181" s="349"/>
      <c r="AC181" s="349"/>
      <c r="AD181" s="350"/>
      <c r="AE181" s="107">
        <v>1</v>
      </c>
      <c r="AG181" s="206">
        <v>1</v>
      </c>
      <c r="AH181" s="109">
        <v>1</v>
      </c>
      <c r="AI181" s="109">
        <v>1</v>
      </c>
      <c r="AJ181" s="207">
        <v>1</v>
      </c>
      <c r="AM181" s="14" t="e">
        <f>#REF!</f>
        <v>#REF!</v>
      </c>
      <c r="AN181" s="14" t="e">
        <f>#REF!</f>
        <v>#REF!</v>
      </c>
      <c r="AO181" s="14" t="e">
        <f>#REF!</f>
        <v>#REF!</v>
      </c>
      <c r="AP181" s="14" t="e">
        <f>#REF!</f>
        <v>#REF!</v>
      </c>
      <c r="AQ181" s="14" t="e">
        <f>#REF!</f>
        <v>#REF!</v>
      </c>
      <c r="AR181" s="14" t="e">
        <f>#REF!</f>
        <v>#REF!</v>
      </c>
      <c r="AS181" s="14" t="e">
        <f>#REF!</f>
        <v>#REF!</v>
      </c>
      <c r="AU181" s="95"/>
      <c r="AV181" s="95"/>
      <c r="AW181" s="95"/>
      <c r="AX181" s="108" t="e">
        <f>AP181/L182</f>
        <v>#REF!</v>
      </c>
      <c r="AY181" s="108" t="e">
        <f>AQ181/M182</f>
        <v>#REF!</v>
      </c>
      <c r="AZ181" s="108" t="e">
        <f>AR181/N182</f>
        <v>#REF!</v>
      </c>
      <c r="BA181" s="108" t="e">
        <f>AS181/O182</f>
        <v>#REF!</v>
      </c>
    </row>
    <row r="182" spans="2:53" ht="14.25" customHeight="1" thickBot="1" x14ac:dyDescent="0.3">
      <c r="B182" s="52"/>
      <c r="C182" s="53">
        <f>C181</f>
        <v>9086163.3676490784</v>
      </c>
      <c r="D182" s="53">
        <f t="shared" ref="D182:O182" si="150">D181</f>
        <v>9389738.1243743896</v>
      </c>
      <c r="E182" s="53">
        <f t="shared" si="150"/>
        <v>9741861.3608722687</v>
      </c>
      <c r="F182" s="53">
        <f t="shared" si="150"/>
        <v>9658282.8330000099</v>
      </c>
      <c r="G182" s="53">
        <f t="shared" si="150"/>
        <v>10571257</v>
      </c>
      <c r="H182" s="54">
        <f t="shared" si="150"/>
        <v>9633997</v>
      </c>
      <c r="I182" s="53">
        <f t="shared" si="150"/>
        <v>8896958.1600000001</v>
      </c>
      <c r="J182" s="55">
        <f t="shared" si="150"/>
        <v>9015000.8854757026</v>
      </c>
      <c r="K182" s="54">
        <f t="shared" si="150"/>
        <v>8884963.2137673497</v>
      </c>
      <c r="L182" s="53">
        <f t="shared" si="150"/>
        <v>8974318.3924664464</v>
      </c>
      <c r="M182" s="53">
        <f t="shared" si="150"/>
        <v>9391408.8851957489</v>
      </c>
      <c r="N182" s="53">
        <f t="shared" si="150"/>
        <v>9676254.9544244409</v>
      </c>
      <c r="O182" s="55">
        <f t="shared" si="150"/>
        <v>9980675.2941629179</v>
      </c>
      <c r="P182" t="s">
        <v>222</v>
      </c>
      <c r="R182" s="34"/>
      <c r="S182" s="35"/>
      <c r="T182" s="35"/>
      <c r="U182" s="35"/>
      <c r="V182" s="35"/>
      <c r="W182" s="34"/>
      <c r="X182" s="35"/>
      <c r="Y182" s="35"/>
      <c r="Z182" s="36"/>
      <c r="AE182" s="94"/>
      <c r="AG182" s="246"/>
      <c r="AH182" s="247"/>
      <c r="AI182" s="247"/>
      <c r="AJ182" s="248"/>
      <c r="AU182" s="35"/>
      <c r="AV182" s="35"/>
      <c r="AW182" s="35"/>
      <c r="AX182" s="67"/>
      <c r="AY182" s="67"/>
      <c r="AZ182" s="67"/>
      <c r="BA182" s="67"/>
    </row>
    <row r="185" spans="2:53" ht="14.25" customHeight="1" thickBot="1" x14ac:dyDescent="0.3"/>
    <row r="186" spans="2:53" ht="14.25" customHeight="1" thickBot="1" x14ac:dyDescent="0.3">
      <c r="B186" s="129" t="s">
        <v>3</v>
      </c>
      <c r="C186" s="351" t="s">
        <v>8</v>
      </c>
      <c r="D186" s="351"/>
      <c r="E186" s="351"/>
      <c r="F186" s="351"/>
      <c r="G186" s="351"/>
      <c r="H186" s="353" t="s">
        <v>9</v>
      </c>
      <c r="I186" s="354"/>
      <c r="J186" s="355"/>
      <c r="K186" s="356" t="s">
        <v>10</v>
      </c>
      <c r="L186" s="357"/>
      <c r="M186" s="357"/>
      <c r="N186" s="357"/>
      <c r="O186" s="358"/>
      <c r="R186" s="359" t="s">
        <v>8</v>
      </c>
      <c r="S186" s="351"/>
      <c r="T186" s="351"/>
      <c r="U186" s="351"/>
      <c r="V186" s="351"/>
      <c r="W186" s="353" t="s">
        <v>9</v>
      </c>
      <c r="X186" s="354"/>
      <c r="Y186" s="354"/>
      <c r="Z186" s="355"/>
      <c r="AE186" s="51" t="s">
        <v>24</v>
      </c>
      <c r="AG186" s="356" t="s">
        <v>25</v>
      </c>
      <c r="AH186" s="357"/>
      <c r="AI186" s="357"/>
      <c r="AJ186" s="358"/>
      <c r="AM186" s="360" t="s">
        <v>50</v>
      </c>
      <c r="AN186" s="360"/>
      <c r="AO186" s="360"/>
      <c r="AP186" s="360"/>
      <c r="AQ186" s="360"/>
      <c r="AR186" s="360"/>
      <c r="AS186" s="360"/>
      <c r="AU186" s="361" t="s">
        <v>115</v>
      </c>
      <c r="AV186" s="361"/>
      <c r="AW186" s="361"/>
      <c r="AX186" s="361"/>
      <c r="AY186" s="361"/>
      <c r="AZ186" s="361"/>
      <c r="BA186" s="362"/>
    </row>
    <row r="187" spans="2:53" ht="14.25" customHeight="1" thickBot="1" x14ac:dyDescent="0.3">
      <c r="B187" s="70"/>
      <c r="C187" s="5">
        <v>2017</v>
      </c>
      <c r="D187" s="5">
        <v>2018</v>
      </c>
      <c r="E187" s="5">
        <v>2019</v>
      </c>
      <c r="F187" s="5">
        <v>2020</v>
      </c>
      <c r="G187" s="5">
        <v>2021</v>
      </c>
      <c r="H187" s="6">
        <v>2022</v>
      </c>
      <c r="I187" s="5">
        <v>2023</v>
      </c>
      <c r="J187" s="7">
        <v>2024</v>
      </c>
      <c r="K187" s="6">
        <v>2025</v>
      </c>
      <c r="L187" s="5">
        <v>2026</v>
      </c>
      <c r="M187" s="5">
        <v>2027</v>
      </c>
      <c r="N187" s="5">
        <v>2028</v>
      </c>
      <c r="O187" s="7">
        <v>2029</v>
      </c>
      <c r="R187" s="6">
        <v>2017</v>
      </c>
      <c r="S187" s="5">
        <v>2018</v>
      </c>
      <c r="T187" s="5">
        <v>2019</v>
      </c>
      <c r="U187" s="5">
        <v>2020</v>
      </c>
      <c r="V187" s="5">
        <v>2021</v>
      </c>
      <c r="W187" s="6">
        <v>2022</v>
      </c>
      <c r="X187" s="5">
        <v>2023</v>
      </c>
      <c r="Y187" s="5">
        <v>2024</v>
      </c>
      <c r="Z187" s="7">
        <v>2025</v>
      </c>
      <c r="AE187" s="56"/>
      <c r="AG187" s="6">
        <v>2026</v>
      </c>
      <c r="AH187" s="5">
        <v>2027</v>
      </c>
      <c r="AI187" s="5">
        <v>2028</v>
      </c>
      <c r="AJ187" s="7">
        <v>2029</v>
      </c>
      <c r="AM187" s="5">
        <v>2023</v>
      </c>
      <c r="AN187" s="5">
        <v>2024</v>
      </c>
      <c r="AO187" s="5">
        <v>2025</v>
      </c>
      <c r="AP187" s="5">
        <v>2026</v>
      </c>
      <c r="AQ187" s="5">
        <v>2027</v>
      </c>
      <c r="AR187" s="5">
        <v>2028</v>
      </c>
      <c r="AS187" s="5">
        <v>2029</v>
      </c>
      <c r="AU187" s="5">
        <v>2023</v>
      </c>
      <c r="AV187" s="5">
        <v>2024</v>
      </c>
      <c r="AW187" s="5">
        <v>2025</v>
      </c>
      <c r="AX187" s="5">
        <v>2026</v>
      </c>
      <c r="AY187" s="5">
        <v>2027</v>
      </c>
      <c r="AZ187" s="5">
        <v>2028</v>
      </c>
      <c r="BA187" s="5">
        <v>2029</v>
      </c>
    </row>
    <row r="188" spans="2:53" ht="14.25" customHeight="1" x14ac:dyDescent="0.25">
      <c r="B188" s="15" t="s">
        <v>198</v>
      </c>
      <c r="C188" s="110">
        <v>114818</v>
      </c>
      <c r="D188" s="110">
        <v>108358</v>
      </c>
      <c r="E188" s="110">
        <v>385768</v>
      </c>
      <c r="F188" s="110">
        <v>220108</v>
      </c>
      <c r="G188" s="110">
        <v>435809</v>
      </c>
      <c r="H188" s="111">
        <v>348383</v>
      </c>
      <c r="I188" s="71">
        <v>575192</v>
      </c>
      <c r="J188" s="48">
        <v>584019.30123674346</v>
      </c>
      <c r="K188" s="47">
        <f>J188*(1+K10)</f>
        <v>601589.03130157897</v>
      </c>
      <c r="L188" s="21">
        <f t="shared" ref="L188:O188" si="151">K188*(1+L10)</f>
        <v>617652.76668646408</v>
      </c>
      <c r="M188" s="21">
        <f t="shared" si="151"/>
        <v>640450.42981248687</v>
      </c>
      <c r="N188" s="21">
        <f t="shared" si="151"/>
        <v>656161.37055827014</v>
      </c>
      <c r="O188" s="48">
        <f t="shared" si="151"/>
        <v>667426.12980346521</v>
      </c>
      <c r="R188" s="145">
        <v>1.0175656508535604</v>
      </c>
      <c r="S188" s="146">
        <v>1.0270354431014923</v>
      </c>
      <c r="T188" s="146">
        <v>1.0365930122011315</v>
      </c>
      <c r="U188" s="146">
        <v>1.0462391737466619</v>
      </c>
      <c r="V188" s="146">
        <v>1.055974750899348</v>
      </c>
      <c r="W188" s="145">
        <v>1.055974750899348</v>
      </c>
      <c r="X188" s="146">
        <v>1.08</v>
      </c>
      <c r="Y188" s="146">
        <v>1.1000000000000001</v>
      </c>
      <c r="Z188" s="147">
        <v>1.1229608909659681</v>
      </c>
      <c r="AB188" s="349"/>
      <c r="AC188" s="349"/>
      <c r="AD188" s="350"/>
      <c r="AE188" s="107">
        <v>1</v>
      </c>
      <c r="AG188" s="206">
        <v>1</v>
      </c>
      <c r="AH188" s="109">
        <v>1</v>
      </c>
      <c r="AI188" s="109">
        <v>1</v>
      </c>
      <c r="AJ188" s="207">
        <v>1</v>
      </c>
      <c r="AM188" s="14" t="e">
        <f>#REF!</f>
        <v>#REF!</v>
      </c>
      <c r="AN188" s="14" t="e">
        <f>#REF!</f>
        <v>#REF!</v>
      </c>
      <c r="AO188" s="14" t="e">
        <f>#REF!</f>
        <v>#REF!</v>
      </c>
      <c r="AP188" s="14" t="e">
        <f>#REF!</f>
        <v>#REF!</v>
      </c>
      <c r="AQ188" s="14" t="e">
        <f>#REF!</f>
        <v>#REF!</v>
      </c>
      <c r="AR188" s="14" t="e">
        <f>#REF!</f>
        <v>#REF!</v>
      </c>
      <c r="AS188" s="14" t="e">
        <f>#REF!</f>
        <v>#REF!</v>
      </c>
      <c r="AU188" s="95"/>
      <c r="AV188" s="95"/>
      <c r="AW188" s="95"/>
      <c r="AX188" s="108" t="e">
        <f>AP188/L190</f>
        <v>#REF!</v>
      </c>
      <c r="AY188" s="108" t="e">
        <f>AQ188/M190</f>
        <v>#REF!</v>
      </c>
      <c r="AZ188" s="108" t="e">
        <f>AR188/N190</f>
        <v>#REF!</v>
      </c>
      <c r="BA188" s="108" t="e">
        <f>AS188/O190</f>
        <v>#REF!</v>
      </c>
    </row>
    <row r="189" spans="2:53" ht="14.25" customHeight="1" x14ac:dyDescent="0.25">
      <c r="B189" s="148" t="s">
        <v>197</v>
      </c>
      <c r="C189" s="110"/>
      <c r="D189" s="110"/>
      <c r="E189" s="110"/>
      <c r="F189" s="110"/>
      <c r="G189" s="110"/>
      <c r="H189" s="111"/>
      <c r="I189" s="71"/>
      <c r="J189" s="48"/>
      <c r="K189" s="47"/>
      <c r="L189" s="21"/>
      <c r="M189" s="21"/>
      <c r="N189" s="21"/>
      <c r="O189" s="48"/>
      <c r="R189" s="208"/>
      <c r="S189" s="209"/>
      <c r="T189" s="209"/>
      <c r="U189" s="209"/>
      <c r="V189" s="209"/>
      <c r="W189" s="208"/>
      <c r="X189" s="209"/>
      <c r="Y189" s="209"/>
      <c r="Z189" s="210"/>
      <c r="AB189" s="193"/>
      <c r="AC189" s="193"/>
      <c r="AD189" s="193"/>
      <c r="AE189" s="107"/>
      <c r="AG189" s="204"/>
      <c r="AH189" s="203"/>
      <c r="AI189" s="203"/>
      <c r="AJ189" s="205"/>
      <c r="AM189" s="21"/>
      <c r="AN189" s="21"/>
      <c r="AO189" s="21"/>
      <c r="AP189" s="21"/>
      <c r="AQ189" s="21"/>
      <c r="AR189" s="21"/>
      <c r="AS189" s="21"/>
      <c r="AU189" s="66"/>
      <c r="AV189" s="66"/>
      <c r="AW189" s="66"/>
      <c r="AX189" s="137"/>
      <c r="AY189" s="137"/>
      <c r="AZ189" s="137"/>
      <c r="BA189" s="137"/>
    </row>
    <row r="190" spans="2:53" ht="14.25" customHeight="1" thickBot="1" x14ac:dyDescent="0.3">
      <c r="B190" s="52"/>
      <c r="C190" s="53">
        <f>C188</f>
        <v>114818</v>
      </c>
      <c r="D190" s="53">
        <f t="shared" ref="D190:O190" si="152">D188</f>
        <v>108358</v>
      </c>
      <c r="E190" s="53">
        <f t="shared" si="152"/>
        <v>385768</v>
      </c>
      <c r="F190" s="53">
        <f t="shared" si="152"/>
        <v>220108</v>
      </c>
      <c r="G190" s="53">
        <f t="shared" si="152"/>
        <v>435809</v>
      </c>
      <c r="H190" s="54">
        <f t="shared" si="152"/>
        <v>348383</v>
      </c>
      <c r="I190" s="53">
        <f t="shared" si="152"/>
        <v>575192</v>
      </c>
      <c r="J190" s="55">
        <f t="shared" si="152"/>
        <v>584019.30123674346</v>
      </c>
      <c r="K190" s="54">
        <f t="shared" si="152"/>
        <v>601589.03130157897</v>
      </c>
      <c r="L190" s="53">
        <f t="shared" si="152"/>
        <v>617652.76668646408</v>
      </c>
      <c r="M190" s="53">
        <f t="shared" si="152"/>
        <v>640450.42981248687</v>
      </c>
      <c r="N190" s="53">
        <f t="shared" si="152"/>
        <v>656161.37055827014</v>
      </c>
      <c r="O190" s="55">
        <f t="shared" si="152"/>
        <v>667426.12980346521</v>
      </c>
      <c r="P190" t="s">
        <v>223</v>
      </c>
      <c r="R190" s="34"/>
      <c r="S190" s="35"/>
      <c r="T190" s="35"/>
      <c r="U190" s="35"/>
      <c r="V190" s="35"/>
      <c r="W190" s="34"/>
      <c r="X190" s="35"/>
      <c r="Y190" s="35"/>
      <c r="Z190" s="36"/>
      <c r="AE190" s="94"/>
      <c r="AG190" s="246"/>
      <c r="AH190" s="247"/>
      <c r="AI190" s="247"/>
      <c r="AJ190" s="248"/>
      <c r="AU190" s="35"/>
      <c r="AV190" s="35"/>
      <c r="AW190" s="35"/>
      <c r="AX190" s="67"/>
      <c r="AY190" s="67"/>
      <c r="AZ190" s="67"/>
      <c r="BA190" s="67"/>
    </row>
    <row r="193" spans="1:53" ht="14.25" customHeight="1" thickBot="1" x14ac:dyDescent="0.3"/>
    <row r="194" spans="1:53" ht="14.25" customHeight="1" thickBot="1" x14ac:dyDescent="0.3">
      <c r="B194" s="129" t="s">
        <v>116</v>
      </c>
      <c r="C194" s="351" t="s">
        <v>8</v>
      </c>
      <c r="D194" s="351"/>
      <c r="E194" s="351"/>
      <c r="F194" s="351"/>
      <c r="G194" s="352"/>
      <c r="H194" s="353" t="s">
        <v>9</v>
      </c>
      <c r="I194" s="354"/>
      <c r="J194" s="355"/>
      <c r="K194" s="356" t="s">
        <v>10</v>
      </c>
      <c r="L194" s="357"/>
      <c r="M194" s="357"/>
      <c r="N194" s="357"/>
      <c r="O194" s="358"/>
      <c r="R194" s="359" t="s">
        <v>8</v>
      </c>
      <c r="S194" s="351"/>
      <c r="T194" s="351"/>
      <c r="U194" s="351"/>
      <c r="V194" s="352"/>
      <c r="W194" s="353" t="s">
        <v>9</v>
      </c>
      <c r="X194" s="354"/>
      <c r="Y194" s="354"/>
      <c r="Z194" s="355"/>
      <c r="AE194" s="51" t="s">
        <v>24</v>
      </c>
      <c r="AG194" s="356" t="s">
        <v>25</v>
      </c>
      <c r="AH194" s="357"/>
      <c r="AI194" s="357"/>
      <c r="AJ194" s="358"/>
      <c r="AM194" s="360" t="s">
        <v>50</v>
      </c>
      <c r="AN194" s="360"/>
      <c r="AO194" s="360"/>
      <c r="AP194" s="360"/>
      <c r="AQ194" s="360"/>
      <c r="AR194" s="360"/>
      <c r="AS194" s="360"/>
      <c r="AU194" s="361" t="s">
        <v>143</v>
      </c>
      <c r="AV194" s="361"/>
      <c r="AW194" s="361"/>
      <c r="AX194" s="361"/>
      <c r="AY194" s="361"/>
      <c r="AZ194" s="361"/>
      <c r="BA194" s="362"/>
    </row>
    <row r="195" spans="1:53" ht="14.25" customHeight="1" thickBot="1" x14ac:dyDescent="0.3">
      <c r="B195" s="70"/>
      <c r="C195" s="5">
        <v>2017</v>
      </c>
      <c r="D195" s="5">
        <v>2018</v>
      </c>
      <c r="E195" s="5">
        <v>2019</v>
      </c>
      <c r="F195" s="5">
        <v>2020</v>
      </c>
      <c r="G195" s="7">
        <v>2021</v>
      </c>
      <c r="H195" s="6">
        <v>2022</v>
      </c>
      <c r="I195" s="5">
        <v>2023</v>
      </c>
      <c r="J195" s="7">
        <v>2024</v>
      </c>
      <c r="K195" s="6">
        <v>2025</v>
      </c>
      <c r="L195" s="5">
        <v>2026</v>
      </c>
      <c r="M195" s="5">
        <v>2027</v>
      </c>
      <c r="N195" s="5">
        <v>2028</v>
      </c>
      <c r="O195" s="7">
        <v>2029</v>
      </c>
      <c r="R195" s="6">
        <v>2017</v>
      </c>
      <c r="S195" s="5">
        <v>2018</v>
      </c>
      <c r="T195" s="5">
        <v>2019</v>
      </c>
      <c r="U195" s="5">
        <v>2020</v>
      </c>
      <c r="V195" s="7">
        <v>2021</v>
      </c>
      <c r="W195" s="6">
        <v>2022</v>
      </c>
      <c r="X195" s="5">
        <v>2023</v>
      </c>
      <c r="Y195" s="5">
        <v>2024</v>
      </c>
      <c r="Z195" s="7">
        <v>2025</v>
      </c>
      <c r="AE195" s="56"/>
      <c r="AG195" s="6">
        <v>2026</v>
      </c>
      <c r="AH195" s="5">
        <v>2027</v>
      </c>
      <c r="AI195" s="5">
        <v>2028</v>
      </c>
      <c r="AJ195" s="7">
        <v>2029</v>
      </c>
      <c r="AM195" s="5">
        <v>2023</v>
      </c>
      <c r="AN195" s="5">
        <v>2024</v>
      </c>
      <c r="AO195" s="5">
        <v>2025</v>
      </c>
      <c r="AP195" s="5">
        <v>2026</v>
      </c>
      <c r="AQ195" s="5">
        <v>2027</v>
      </c>
      <c r="AR195" s="5">
        <v>2028</v>
      </c>
      <c r="AS195" s="5">
        <v>2029</v>
      </c>
      <c r="AU195" s="5">
        <v>2023</v>
      </c>
      <c r="AV195" s="5">
        <v>2024</v>
      </c>
      <c r="AW195" s="5">
        <v>2025</v>
      </c>
      <c r="AX195" s="5">
        <v>2026</v>
      </c>
      <c r="AY195" s="5">
        <v>2027</v>
      </c>
      <c r="AZ195" s="5">
        <v>2028</v>
      </c>
      <c r="BA195" s="5">
        <v>2029</v>
      </c>
    </row>
    <row r="196" spans="1:53" ht="14.25" customHeight="1" x14ac:dyDescent="0.25">
      <c r="B196" s="148" t="s">
        <v>117</v>
      </c>
      <c r="C196" s="149">
        <v>0</v>
      </c>
      <c r="D196" s="149">
        <v>193</v>
      </c>
      <c r="E196" s="149">
        <v>289</v>
      </c>
      <c r="F196" s="149">
        <v>303</v>
      </c>
      <c r="G196" s="151">
        <v>289</v>
      </c>
      <c r="H196" s="150">
        <v>285</v>
      </c>
      <c r="I196" s="149">
        <v>249</v>
      </c>
      <c r="J196" s="151">
        <f>I196*(1+J$10)</f>
        <v>252.82132923953935</v>
      </c>
      <c r="K196" s="150">
        <f t="shared" ref="K196:O196" si="153">J196*(1+K$10)</f>
        <v>260.42724654392475</v>
      </c>
      <c r="L196" s="149">
        <f t="shared" si="153"/>
        <v>267.38122036629431</v>
      </c>
      <c r="M196" s="149">
        <f t="shared" si="153"/>
        <v>277.25030428675853</v>
      </c>
      <c r="N196" s="149">
        <f t="shared" si="153"/>
        <v>284.05155368817589</v>
      </c>
      <c r="O196" s="151">
        <f t="shared" si="153"/>
        <v>288.92805588579614</v>
      </c>
      <c r="R196" s="185">
        <v>61.607272756977785</v>
      </c>
      <c r="S196" s="186">
        <v>61.894192851296985</v>
      </c>
      <c r="T196" s="186">
        <v>62.182428157115936</v>
      </c>
      <c r="U196" s="186">
        <v>62.471984619457245</v>
      </c>
      <c r="V196" s="187">
        <v>62.762868960234243</v>
      </c>
      <c r="W196" s="185">
        <v>62.762868960234243</v>
      </c>
      <c r="X196" s="186">
        <v>64.47</v>
      </c>
      <c r="Y196" s="186">
        <v>65.37</v>
      </c>
      <c r="Z196" s="187">
        <v>66.744254242005937</v>
      </c>
      <c r="AA196" s="179"/>
      <c r="AB196" s="349" t="str">
        <f>B196</f>
        <v>PICWEB ASTRO-IF</v>
      </c>
      <c r="AC196" s="349"/>
      <c r="AD196" s="350"/>
      <c r="AE196" s="194">
        <v>366.43392434829735</v>
      </c>
      <c r="AG196" s="261">
        <f>$AE196/AG$211</f>
        <v>4.9112907605861853</v>
      </c>
      <c r="AH196" s="262">
        <f t="shared" ref="AH196:AJ196" si="154">$AE196/AH$211</f>
        <v>4.9112907605861871</v>
      </c>
      <c r="AI196" s="262">
        <f t="shared" si="154"/>
        <v>4.9112907605861897</v>
      </c>
      <c r="AJ196" s="263">
        <f t="shared" si="154"/>
        <v>4.9112907605861871</v>
      </c>
      <c r="AM196" s="14" t="e">
        <f>#REF!</f>
        <v>#REF!</v>
      </c>
      <c r="AN196" s="14" t="e">
        <f>#REF!</f>
        <v>#REF!</v>
      </c>
      <c r="AO196" s="14" t="e">
        <f>#REF!</f>
        <v>#REF!</v>
      </c>
      <c r="AP196" s="14" t="e">
        <f>#REF!</f>
        <v>#REF!</v>
      </c>
      <c r="AQ196" s="14" t="e">
        <f>#REF!</f>
        <v>#REF!</v>
      </c>
      <c r="AR196" s="14" t="e">
        <f>#REF!</f>
        <v>#REF!</v>
      </c>
      <c r="AS196" s="14" t="e">
        <f>#REF!</f>
        <v>#REF!</v>
      </c>
      <c r="AU196" s="149"/>
      <c r="AV196" s="149"/>
      <c r="AW196" s="149"/>
      <c r="AX196" s="149" t="e">
        <f>AX$211*AG196</f>
        <v>#REF!</v>
      </c>
      <c r="AY196" s="149" t="e">
        <f t="shared" ref="AY196:BA210" si="155">AY$211*AH196</f>
        <v>#REF!</v>
      </c>
      <c r="AZ196" s="149" t="e">
        <f t="shared" si="155"/>
        <v>#REF!</v>
      </c>
      <c r="BA196" s="149" t="e">
        <f t="shared" si="155"/>
        <v>#REF!</v>
      </c>
    </row>
    <row r="197" spans="1:53" ht="14.25" customHeight="1" x14ac:dyDescent="0.25">
      <c r="B197" s="15" t="s">
        <v>118</v>
      </c>
      <c r="C197" s="114">
        <v>276</v>
      </c>
      <c r="D197" s="114">
        <v>362</v>
      </c>
      <c r="E197" s="114">
        <v>617</v>
      </c>
      <c r="F197" s="114">
        <v>1051</v>
      </c>
      <c r="G197" s="113">
        <v>1306</v>
      </c>
      <c r="H197" s="112">
        <v>1554</v>
      </c>
      <c r="I197" s="114">
        <v>1661</v>
      </c>
      <c r="J197" s="113">
        <f t="shared" ref="J197:O210" si="156">I197*(1+J$10)</f>
        <v>1686.4908749673689</v>
      </c>
      <c r="K197" s="112">
        <f t="shared" si="156"/>
        <v>1737.2275361825664</v>
      </c>
      <c r="L197" s="114">
        <f t="shared" si="156"/>
        <v>1783.6152892707423</v>
      </c>
      <c r="M197" s="114">
        <f t="shared" si="156"/>
        <v>1849.4488169490198</v>
      </c>
      <c r="N197" s="114">
        <f t="shared" si="156"/>
        <v>1894.8177938797596</v>
      </c>
      <c r="O197" s="113">
        <f t="shared" si="156"/>
        <v>1927.3473928767364</v>
      </c>
      <c r="R197" s="140">
        <v>61.607272756977785</v>
      </c>
      <c r="S197" s="139">
        <v>61.894192851296985</v>
      </c>
      <c r="T197" s="139">
        <v>62.182428157115936</v>
      </c>
      <c r="U197" s="139">
        <v>62.471984619457245</v>
      </c>
      <c r="V197" s="141">
        <v>62.762868960234243</v>
      </c>
      <c r="W197" s="140">
        <v>62.762868960234243</v>
      </c>
      <c r="X197" s="139">
        <v>64.47</v>
      </c>
      <c r="Y197" s="139">
        <v>65.37</v>
      </c>
      <c r="Z197" s="141">
        <v>66.744254242005937</v>
      </c>
      <c r="AA197" s="179"/>
      <c r="AB197" s="349" t="str">
        <f t="shared" ref="AB197:AB206" si="157">B197</f>
        <v>PICWEB IF - Programmazione GO</v>
      </c>
      <c r="AC197" s="349"/>
      <c r="AD197" s="350"/>
      <c r="AE197" s="194">
        <v>4.9219071292381811</v>
      </c>
      <c r="AG197" s="264">
        <f t="shared" ref="AG197:AJ210" si="158">$AE197/AG$211</f>
        <v>6.5968010607321034E-2</v>
      </c>
      <c r="AH197" s="265">
        <f t="shared" si="158"/>
        <v>6.5968010607321062E-2</v>
      </c>
      <c r="AI197" s="265">
        <f t="shared" si="158"/>
        <v>6.5968010607321104E-2</v>
      </c>
      <c r="AJ197" s="266">
        <f t="shared" si="158"/>
        <v>6.5968010607321062E-2</v>
      </c>
      <c r="AU197" s="114"/>
      <c r="AV197" s="114"/>
      <c r="AW197" s="114"/>
      <c r="AX197" s="114" t="e">
        <f t="shared" ref="AX197:AX210" si="159">AX$211*AG197</f>
        <v>#REF!</v>
      </c>
      <c r="AY197" s="114" t="e">
        <f t="shared" si="155"/>
        <v>#REF!</v>
      </c>
      <c r="AZ197" s="114" t="e">
        <f t="shared" si="155"/>
        <v>#REF!</v>
      </c>
      <c r="BA197" s="114" t="e">
        <f t="shared" si="155"/>
        <v>#REF!</v>
      </c>
    </row>
    <row r="198" spans="1:53" ht="14.25" customHeight="1" x14ac:dyDescent="0.25">
      <c r="B198" s="15" t="s">
        <v>119</v>
      </c>
      <c r="C198" s="114">
        <v>5642</v>
      </c>
      <c r="D198" s="114">
        <v>6125</v>
      </c>
      <c r="E198" s="114">
        <v>6948</v>
      </c>
      <c r="F198" s="114">
        <v>7693</v>
      </c>
      <c r="G198" s="113">
        <v>8477</v>
      </c>
      <c r="H198" s="112">
        <v>8609</v>
      </c>
      <c r="I198" s="114">
        <v>8681</v>
      </c>
      <c r="J198" s="113">
        <f t="shared" si="156"/>
        <v>8814.2247354555875</v>
      </c>
      <c r="K198" s="112">
        <f t="shared" si="156"/>
        <v>9079.3932821197232</v>
      </c>
      <c r="L198" s="114">
        <f t="shared" si="156"/>
        <v>9321.8328273084389</v>
      </c>
      <c r="M198" s="114">
        <f t="shared" si="156"/>
        <v>9665.9031787684798</v>
      </c>
      <c r="N198" s="114">
        <f t="shared" si="156"/>
        <v>9903.0182231608651</v>
      </c>
      <c r="O198" s="113">
        <f t="shared" si="156"/>
        <v>10073.029932307618</v>
      </c>
      <c r="R198" s="140">
        <v>12.321454551395558</v>
      </c>
      <c r="S198" s="139">
        <v>12.378838570259397</v>
      </c>
      <c r="T198" s="139">
        <v>12.436485631423189</v>
      </c>
      <c r="U198" s="139">
        <v>12.494396923891451</v>
      </c>
      <c r="V198" s="141">
        <v>12.55257379204685</v>
      </c>
      <c r="W198" s="140">
        <v>12.55257379204685</v>
      </c>
      <c r="X198" s="139">
        <v>12.89</v>
      </c>
      <c r="Y198" s="139">
        <v>13.07</v>
      </c>
      <c r="Z198" s="141">
        <v>13.348850848401186</v>
      </c>
      <c r="AA198" s="179"/>
      <c r="AB198" s="349" t="str">
        <f t="shared" si="157"/>
        <v>PICWEB IF - Tempo reale</v>
      </c>
      <c r="AC198" s="349"/>
      <c r="AD198" s="350"/>
      <c r="AE198" s="194">
        <v>4.9219071292381811</v>
      </c>
      <c r="AG198" s="264">
        <f t="shared" si="158"/>
        <v>6.5968010607321034E-2</v>
      </c>
      <c r="AH198" s="265">
        <f t="shared" si="158"/>
        <v>6.5968010607321062E-2</v>
      </c>
      <c r="AI198" s="265">
        <f t="shared" si="158"/>
        <v>6.5968010607321104E-2</v>
      </c>
      <c r="AJ198" s="266">
        <f t="shared" si="158"/>
        <v>6.5968010607321062E-2</v>
      </c>
      <c r="AU198" s="114"/>
      <c r="AV198" s="114"/>
      <c r="AW198" s="114"/>
      <c r="AX198" s="114" t="e">
        <f t="shared" si="159"/>
        <v>#REF!</v>
      </c>
      <c r="AY198" s="114" t="e">
        <f t="shared" si="155"/>
        <v>#REF!</v>
      </c>
      <c r="AZ198" s="114" t="e">
        <f t="shared" si="155"/>
        <v>#REF!</v>
      </c>
      <c r="BA198" s="114" t="e">
        <f t="shared" si="155"/>
        <v>#REF!</v>
      </c>
    </row>
    <row r="199" spans="1:53" ht="14.25" customHeight="1" x14ac:dyDescent="0.25">
      <c r="B199" s="15" t="s">
        <v>120</v>
      </c>
      <c r="C199" s="114">
        <v>2764</v>
      </c>
      <c r="D199" s="114">
        <v>2939</v>
      </c>
      <c r="E199" s="114">
        <v>3231</v>
      </c>
      <c r="F199" s="114">
        <v>3665</v>
      </c>
      <c r="G199" s="113">
        <v>4216</v>
      </c>
      <c r="H199" s="112">
        <v>4541</v>
      </c>
      <c r="I199" s="114">
        <v>4961</v>
      </c>
      <c r="J199" s="113">
        <f t="shared" si="156"/>
        <v>5037.1349974190953</v>
      </c>
      <c r="K199" s="112">
        <f t="shared" si="156"/>
        <v>5188.6729723068702</v>
      </c>
      <c r="L199" s="114">
        <f t="shared" si="156"/>
        <v>5327.2218242457275</v>
      </c>
      <c r="M199" s="114">
        <f t="shared" si="156"/>
        <v>5523.8504400265429</v>
      </c>
      <c r="N199" s="114">
        <f t="shared" si="156"/>
        <v>5659.3564572170308</v>
      </c>
      <c r="O199" s="113">
        <f t="shared" si="156"/>
        <v>5756.5143985921068</v>
      </c>
      <c r="R199" s="140">
        <v>554.46545481280009</v>
      </c>
      <c r="S199" s="139">
        <v>557.04773566167285</v>
      </c>
      <c r="T199" s="139">
        <v>559.64185341404345</v>
      </c>
      <c r="U199" s="139">
        <v>562.24786157511517</v>
      </c>
      <c r="V199" s="141">
        <v>564.86582064210825</v>
      </c>
      <c r="W199" s="140">
        <v>564.86582064210825</v>
      </c>
      <c r="X199" s="139">
        <v>580.22</v>
      </c>
      <c r="Y199" s="139">
        <v>588.34</v>
      </c>
      <c r="Z199" s="141">
        <v>600.6982881780533</v>
      </c>
      <c r="AA199" s="179"/>
      <c r="AB199" s="349" t="str">
        <f t="shared" si="157"/>
        <v>PICWEB IF - Tempo reale "Traingraph"</v>
      </c>
      <c r="AC199" s="349"/>
      <c r="AD199" s="350"/>
      <c r="AE199" s="194">
        <v>229.68899936444842</v>
      </c>
      <c r="AG199" s="264">
        <f t="shared" si="158"/>
        <v>3.0785071616749815</v>
      </c>
      <c r="AH199" s="265">
        <f t="shared" si="158"/>
        <v>3.0785071616749824</v>
      </c>
      <c r="AI199" s="265">
        <f t="shared" si="158"/>
        <v>3.0785071616749842</v>
      </c>
      <c r="AJ199" s="266">
        <f t="shared" si="158"/>
        <v>3.0785071616749824</v>
      </c>
      <c r="AU199" s="114"/>
      <c r="AV199" s="114"/>
      <c r="AW199" s="114"/>
      <c r="AX199" s="114" t="e">
        <f t="shared" si="159"/>
        <v>#REF!</v>
      </c>
      <c r="AY199" s="114" t="e">
        <f t="shared" si="155"/>
        <v>#REF!</v>
      </c>
      <c r="AZ199" s="114" t="e">
        <f t="shared" si="155"/>
        <v>#REF!</v>
      </c>
      <c r="BA199" s="114" t="e">
        <f t="shared" si="155"/>
        <v>#REF!</v>
      </c>
    </row>
    <row r="200" spans="1:53" ht="14.25" customHeight="1" x14ac:dyDescent="0.25">
      <c r="B200" s="15" t="s">
        <v>121</v>
      </c>
      <c r="C200" s="114">
        <v>4902</v>
      </c>
      <c r="D200" s="114">
        <v>5007</v>
      </c>
      <c r="E200" s="114">
        <v>5504</v>
      </c>
      <c r="F200" s="114">
        <v>5794</v>
      </c>
      <c r="G200" s="113">
        <v>6032</v>
      </c>
      <c r="H200" s="112">
        <v>6234</v>
      </c>
      <c r="I200" s="114">
        <v>6372</v>
      </c>
      <c r="J200" s="113">
        <f t="shared" si="156"/>
        <v>6469.7891964431519</v>
      </c>
      <c r="K200" s="112">
        <f t="shared" si="156"/>
        <v>6664.4273693891109</v>
      </c>
      <c r="L200" s="114">
        <f t="shared" si="156"/>
        <v>6842.3820729880617</v>
      </c>
      <c r="M200" s="114">
        <f t="shared" si="156"/>
        <v>7094.9354976515078</v>
      </c>
      <c r="N200" s="114">
        <f t="shared" si="156"/>
        <v>7268.9819281166938</v>
      </c>
      <c r="O200" s="113">
        <f t="shared" si="156"/>
        <v>7393.7733819449513</v>
      </c>
      <c r="R200" s="140">
        <v>47.437600022872893</v>
      </c>
      <c r="S200" s="139">
        <v>47.658528495498679</v>
      </c>
      <c r="T200" s="139">
        <v>47.880469680979274</v>
      </c>
      <c r="U200" s="139">
        <v>48.103428156982083</v>
      </c>
      <c r="V200" s="141">
        <v>48.327409099380368</v>
      </c>
      <c r="W200" s="140">
        <v>48.327409099380368</v>
      </c>
      <c r="X200" s="139">
        <v>49.64</v>
      </c>
      <c r="Y200" s="139">
        <v>50.34</v>
      </c>
      <c r="Z200" s="141">
        <v>51.393075766344566</v>
      </c>
      <c r="AA200" s="179"/>
      <c r="AB200" s="349" t="str">
        <f t="shared" si="157"/>
        <v>PICWEB-IF - Controllo produzione</v>
      </c>
      <c r="AC200" s="349"/>
      <c r="AD200" s="350"/>
      <c r="AE200" s="194">
        <v>19.277469589516205</v>
      </c>
      <c r="AG200" s="264">
        <f t="shared" si="158"/>
        <v>0.25837470821200731</v>
      </c>
      <c r="AH200" s="265">
        <f t="shared" si="158"/>
        <v>0.25837470821200742</v>
      </c>
      <c r="AI200" s="265">
        <f t="shared" si="158"/>
        <v>0.25837470821200759</v>
      </c>
      <c r="AJ200" s="266">
        <f t="shared" si="158"/>
        <v>0.25837470821200742</v>
      </c>
      <c r="AU200" s="114"/>
      <c r="AV200" s="114"/>
      <c r="AW200" s="114"/>
      <c r="AX200" s="114" t="e">
        <f t="shared" si="159"/>
        <v>#REF!</v>
      </c>
      <c r="AY200" s="114" t="e">
        <f t="shared" si="155"/>
        <v>#REF!</v>
      </c>
      <c r="AZ200" s="114" t="e">
        <f t="shared" si="155"/>
        <v>#REF!</v>
      </c>
      <c r="BA200" s="114" t="e">
        <f t="shared" si="155"/>
        <v>#REF!</v>
      </c>
    </row>
    <row r="201" spans="1:53" ht="14.25" customHeight="1" x14ac:dyDescent="0.25">
      <c r="B201" s="15" t="s">
        <v>122</v>
      </c>
      <c r="C201" s="114">
        <v>84</v>
      </c>
      <c r="D201" s="114">
        <v>88</v>
      </c>
      <c r="E201" s="114">
        <v>140</v>
      </c>
      <c r="F201" s="114">
        <v>139</v>
      </c>
      <c r="G201" s="113">
        <v>168</v>
      </c>
      <c r="H201" s="112">
        <v>208</v>
      </c>
      <c r="I201" s="114">
        <v>213</v>
      </c>
      <c r="J201" s="113">
        <f t="shared" si="156"/>
        <v>216.26884790370235</v>
      </c>
      <c r="K201" s="112">
        <f t="shared" si="156"/>
        <v>222.77511451347783</v>
      </c>
      <c r="L201" s="114">
        <f t="shared" si="156"/>
        <v>228.7236945302036</v>
      </c>
      <c r="M201" s="114">
        <f t="shared" si="156"/>
        <v>237.16592294409472</v>
      </c>
      <c r="N201" s="114">
        <f t="shared" si="156"/>
        <v>242.9838591790421</v>
      </c>
      <c r="O201" s="113">
        <f t="shared" si="156"/>
        <v>247.15532491435579</v>
      </c>
      <c r="R201" s="140">
        <v>14.169672734104891</v>
      </c>
      <c r="S201" s="139">
        <v>14.235664355798308</v>
      </c>
      <c r="T201" s="139">
        <v>14.301958476136665</v>
      </c>
      <c r="U201" s="139">
        <v>14.368556462475167</v>
      </c>
      <c r="V201" s="141">
        <v>14.435459860853877</v>
      </c>
      <c r="W201" s="140">
        <v>14.435459860853877</v>
      </c>
      <c r="X201" s="139">
        <v>14.83</v>
      </c>
      <c r="Y201" s="139">
        <v>15.04</v>
      </c>
      <c r="Z201" s="141">
        <v>15.351178475661362</v>
      </c>
      <c r="AA201" s="179"/>
      <c r="AB201" s="349" t="str">
        <f t="shared" si="157"/>
        <v>PICWEB IF - Rendicontazione</v>
      </c>
      <c r="AC201" s="349"/>
      <c r="AD201" s="350"/>
      <c r="AE201" s="194">
        <v>6.972701766420756</v>
      </c>
      <c r="AG201" s="264">
        <f t="shared" si="158"/>
        <v>9.34546816937048E-2</v>
      </c>
      <c r="AH201" s="265">
        <f t="shared" si="158"/>
        <v>9.3454681693704827E-2</v>
      </c>
      <c r="AI201" s="265">
        <f t="shared" si="158"/>
        <v>9.3454681693704883E-2</v>
      </c>
      <c r="AJ201" s="266">
        <f t="shared" si="158"/>
        <v>9.3454681693704827E-2</v>
      </c>
      <c r="AU201" s="114"/>
      <c r="AV201" s="114"/>
      <c r="AW201" s="114"/>
      <c r="AX201" s="114" t="e">
        <f t="shared" si="159"/>
        <v>#REF!</v>
      </c>
      <c r="AY201" s="114" t="e">
        <f t="shared" si="155"/>
        <v>#REF!</v>
      </c>
      <c r="AZ201" s="114" t="e">
        <f t="shared" si="155"/>
        <v>#REF!</v>
      </c>
      <c r="BA201" s="114" t="e">
        <f t="shared" si="155"/>
        <v>#REF!</v>
      </c>
    </row>
    <row r="202" spans="1:53" ht="14.25" customHeight="1" x14ac:dyDescent="0.25">
      <c r="B202" s="152" t="s">
        <v>123</v>
      </c>
      <c r="C202" s="153">
        <v>0</v>
      </c>
      <c r="D202" s="153">
        <v>0</v>
      </c>
      <c r="E202" s="153">
        <v>1780</v>
      </c>
      <c r="F202" s="153">
        <v>1658</v>
      </c>
      <c r="G202" s="155">
        <v>263</v>
      </c>
      <c r="H202" s="154">
        <v>90</v>
      </c>
      <c r="I202" s="153">
        <v>71</v>
      </c>
      <c r="J202" s="155">
        <f t="shared" si="156"/>
        <v>72.089615967900784</v>
      </c>
      <c r="K202" s="154">
        <f t="shared" si="156"/>
        <v>74.258371504492615</v>
      </c>
      <c r="L202" s="153">
        <f t="shared" si="156"/>
        <v>76.241231510067877</v>
      </c>
      <c r="M202" s="153">
        <f t="shared" si="156"/>
        <v>79.055307648031572</v>
      </c>
      <c r="N202" s="153">
        <f t="shared" si="156"/>
        <v>80.994619726347366</v>
      </c>
      <c r="O202" s="155">
        <f t="shared" si="156"/>
        <v>82.385108304785263</v>
      </c>
      <c r="R202" s="188"/>
      <c r="S202" s="169"/>
      <c r="T202" s="169"/>
      <c r="U202" s="169"/>
      <c r="V202" s="189"/>
      <c r="W202" s="188"/>
      <c r="X202" s="169"/>
      <c r="Y202" s="169"/>
      <c r="Z202" s="189">
        <v>13.353304835519999</v>
      </c>
      <c r="AA202" s="179"/>
      <c r="AB202" s="349" t="str">
        <f t="shared" si="157"/>
        <v>PIC WEB profilo OPE 7</v>
      </c>
      <c r="AC202" s="349"/>
      <c r="AD202" s="350"/>
      <c r="AE202" s="194">
        <v>16.406357097460603</v>
      </c>
      <c r="AG202" s="267">
        <f t="shared" si="158"/>
        <v>0.21989336869107012</v>
      </c>
      <c r="AH202" s="268">
        <f t="shared" si="158"/>
        <v>0.21989336869107021</v>
      </c>
      <c r="AI202" s="268">
        <f t="shared" si="158"/>
        <v>0.21989336869107032</v>
      </c>
      <c r="AJ202" s="269">
        <f t="shared" si="158"/>
        <v>0.21989336869107021</v>
      </c>
      <c r="AU202" s="153"/>
      <c r="AV202" s="153"/>
      <c r="AW202" s="153"/>
      <c r="AX202" s="153" t="e">
        <f t="shared" si="159"/>
        <v>#REF!</v>
      </c>
      <c r="AY202" s="153" t="e">
        <f t="shared" si="155"/>
        <v>#REF!</v>
      </c>
      <c r="AZ202" s="153" t="e">
        <f t="shared" si="155"/>
        <v>#REF!</v>
      </c>
      <c r="BA202" s="153" t="e">
        <f t="shared" si="155"/>
        <v>#REF!</v>
      </c>
    </row>
    <row r="203" spans="1:53" ht="14.25" customHeight="1" x14ac:dyDescent="0.25">
      <c r="A203" s="68" t="s">
        <v>199</v>
      </c>
      <c r="B203" s="8" t="s">
        <v>124</v>
      </c>
      <c r="C203" s="156">
        <v>72</v>
      </c>
      <c r="D203" s="156">
        <v>72</v>
      </c>
      <c r="E203" s="156">
        <v>73</v>
      </c>
      <c r="F203" s="156">
        <v>72</v>
      </c>
      <c r="G203" s="158">
        <v>72</v>
      </c>
      <c r="H203" s="157">
        <v>72</v>
      </c>
      <c r="I203" s="156">
        <v>72</v>
      </c>
      <c r="J203" s="158">
        <f t="shared" si="156"/>
        <v>73.104962671674031</v>
      </c>
      <c r="K203" s="157">
        <f t="shared" si="156"/>
        <v>75.304264060893914</v>
      </c>
      <c r="L203" s="156">
        <f t="shared" si="156"/>
        <v>77.315051672181497</v>
      </c>
      <c r="M203" s="156">
        <f t="shared" si="156"/>
        <v>80.168762685327792</v>
      </c>
      <c r="N203" s="156">
        <f t="shared" si="156"/>
        <v>82.135389018267745</v>
      </c>
      <c r="O203" s="158">
        <f t="shared" si="156"/>
        <v>83.54546194288082</v>
      </c>
      <c r="R203" s="190">
        <v>61.607272756977785</v>
      </c>
      <c r="S203" s="191">
        <v>61.894192851296985</v>
      </c>
      <c r="T203" s="191">
        <v>62.182428157115936</v>
      </c>
      <c r="U203" s="191">
        <v>62.471984619457245</v>
      </c>
      <c r="V203" s="192">
        <v>62.762868960234243</v>
      </c>
      <c r="W203" s="190">
        <v>62.762868960234243</v>
      </c>
      <c r="X203" s="191">
        <v>64.47</v>
      </c>
      <c r="Y203" s="191">
        <v>65.37</v>
      </c>
      <c r="Z203" s="192">
        <v>66.744254242005937</v>
      </c>
      <c r="AA203" s="179"/>
      <c r="AB203" s="349" t="str">
        <f t="shared" si="157"/>
        <v>PIC IF - Gestione Operativa (Back-End)</v>
      </c>
      <c r="AC203" s="349"/>
      <c r="AD203" s="350"/>
      <c r="AE203" s="194">
        <v>72.393393072992595</v>
      </c>
      <c r="AG203" s="270">
        <f t="shared" si="158"/>
        <v>0.97028407825287788</v>
      </c>
      <c r="AH203" s="271">
        <f t="shared" si="158"/>
        <v>0.97028407825287821</v>
      </c>
      <c r="AI203" s="271">
        <f t="shared" si="158"/>
        <v>0.97028407825287877</v>
      </c>
      <c r="AJ203" s="272">
        <f t="shared" si="158"/>
        <v>0.97028407825287821</v>
      </c>
      <c r="AU203" s="156"/>
      <c r="AV203" s="156"/>
      <c r="AW203" s="156"/>
      <c r="AX203" s="156" t="e">
        <f t="shared" si="159"/>
        <v>#REF!</v>
      </c>
      <c r="AY203" s="156" t="e">
        <f t="shared" si="155"/>
        <v>#REF!</v>
      </c>
      <c r="AZ203" s="156" t="e">
        <f t="shared" si="155"/>
        <v>#REF!</v>
      </c>
      <c r="BA203" s="156" t="e">
        <f t="shared" si="155"/>
        <v>#REF!</v>
      </c>
    </row>
    <row r="204" spans="1:53" ht="14.25" customHeight="1" x14ac:dyDescent="0.25">
      <c r="B204" s="24" t="s">
        <v>125</v>
      </c>
      <c r="C204" s="153">
        <v>72</v>
      </c>
      <c r="D204" s="153">
        <v>72</v>
      </c>
      <c r="E204" s="153">
        <v>73</v>
      </c>
      <c r="F204" s="153">
        <v>72</v>
      </c>
      <c r="G204" s="155">
        <v>72</v>
      </c>
      <c r="H204" s="154">
        <v>72</v>
      </c>
      <c r="I204" s="153">
        <v>72</v>
      </c>
      <c r="J204" s="155">
        <f t="shared" si="156"/>
        <v>73.104962671674031</v>
      </c>
      <c r="K204" s="154">
        <f t="shared" si="156"/>
        <v>75.304264060893914</v>
      </c>
      <c r="L204" s="153">
        <f t="shared" si="156"/>
        <v>77.315051672181497</v>
      </c>
      <c r="M204" s="153">
        <f t="shared" si="156"/>
        <v>80.168762685327792</v>
      </c>
      <c r="N204" s="153">
        <f t="shared" si="156"/>
        <v>82.135389018267745</v>
      </c>
      <c r="O204" s="155">
        <f t="shared" si="156"/>
        <v>83.54546194288082</v>
      </c>
      <c r="R204" s="188"/>
      <c r="S204" s="169"/>
      <c r="T204" s="169"/>
      <c r="U204" s="169"/>
      <c r="V204" s="189"/>
      <c r="W204" s="188"/>
      <c r="X204" s="169"/>
      <c r="Y204" s="169">
        <v>3464.69149728</v>
      </c>
      <c r="Z204" s="189">
        <v>3537.4500187228796</v>
      </c>
      <c r="AA204" s="179"/>
      <c r="AB204" s="349" t="str">
        <f t="shared" si="157"/>
        <v>PIC IF - Pubblicazione dati (Back End)</v>
      </c>
      <c r="AC204" s="349"/>
      <c r="AD204" s="350"/>
      <c r="AE204" s="194">
        <v>5976.9795155889515</v>
      </c>
      <c r="AG204" s="267">
        <f t="shared" si="158"/>
        <v>80.109079210753237</v>
      </c>
      <c r="AH204" s="268">
        <f t="shared" si="158"/>
        <v>80.109079210753265</v>
      </c>
      <c r="AI204" s="268">
        <f t="shared" si="158"/>
        <v>80.109079210753308</v>
      </c>
      <c r="AJ204" s="269">
        <f t="shared" si="158"/>
        <v>80.109079210753265</v>
      </c>
      <c r="AU204" s="153"/>
      <c r="AV204" s="153"/>
      <c r="AW204" s="153"/>
      <c r="AX204" s="153" t="e">
        <f t="shared" si="159"/>
        <v>#REF!</v>
      </c>
      <c r="AY204" s="153" t="e">
        <f t="shared" si="155"/>
        <v>#REF!</v>
      </c>
      <c r="AZ204" s="153" t="e">
        <f t="shared" si="155"/>
        <v>#REF!</v>
      </c>
      <c r="BA204" s="153" t="e">
        <f t="shared" si="155"/>
        <v>#REF!</v>
      </c>
    </row>
    <row r="205" spans="1:53" ht="14.25" customHeight="1" x14ac:dyDescent="0.25">
      <c r="B205" s="148" t="s">
        <v>126</v>
      </c>
      <c r="C205" s="149">
        <v>13967</v>
      </c>
      <c r="D205" s="149">
        <v>12406</v>
      </c>
      <c r="E205" s="149">
        <v>12644</v>
      </c>
      <c r="F205" s="149">
        <v>11920</v>
      </c>
      <c r="G205" s="151">
        <v>13109</v>
      </c>
      <c r="H205" s="150">
        <v>13882</v>
      </c>
      <c r="I205" s="149">
        <v>2718</v>
      </c>
      <c r="J205" s="151">
        <f t="shared" si="156"/>
        <v>2759.7123408556945</v>
      </c>
      <c r="K205" s="150">
        <f t="shared" si="156"/>
        <v>2842.7359682987449</v>
      </c>
      <c r="L205" s="149">
        <f t="shared" si="156"/>
        <v>2918.643200624851</v>
      </c>
      <c r="M205" s="149">
        <f t="shared" si="156"/>
        <v>3026.3707913711232</v>
      </c>
      <c r="N205" s="149">
        <f t="shared" si="156"/>
        <v>3100.6109354396067</v>
      </c>
      <c r="O205" s="151">
        <f t="shared" si="156"/>
        <v>3153.8411883437502</v>
      </c>
      <c r="R205" s="185">
        <v>12.321454551395558</v>
      </c>
      <c r="S205" s="186">
        <v>12.378838570259397</v>
      </c>
      <c r="T205" s="186">
        <v>12.436485631423189</v>
      </c>
      <c r="U205" s="186">
        <v>12.494396923891451</v>
      </c>
      <c r="V205" s="187">
        <v>12.55257379204685</v>
      </c>
      <c r="W205" s="185">
        <v>12.55257379204685</v>
      </c>
      <c r="X205" s="186">
        <v>12.89</v>
      </c>
      <c r="Y205" s="186">
        <v>13.07</v>
      </c>
      <c r="Z205" s="187">
        <v>13.348850848401186</v>
      </c>
      <c r="AA205" s="179"/>
      <c r="AB205" s="349" t="str">
        <f t="shared" si="157"/>
        <v>RETE BLU</v>
      </c>
      <c r="AC205" s="349"/>
      <c r="AD205" s="350"/>
      <c r="AE205" s="194">
        <v>11.565245582651807</v>
      </c>
      <c r="AG205" s="261">
        <f t="shared" si="158"/>
        <v>0.15500825660453602</v>
      </c>
      <c r="AH205" s="262">
        <f t="shared" si="158"/>
        <v>0.15500825660453607</v>
      </c>
      <c r="AI205" s="262">
        <f t="shared" si="158"/>
        <v>0.15500825660453615</v>
      </c>
      <c r="AJ205" s="263">
        <f t="shared" si="158"/>
        <v>0.15500825660453607</v>
      </c>
      <c r="AU205" s="149"/>
      <c r="AV205" s="149"/>
      <c r="AW205" s="149"/>
      <c r="AX205" s="149" t="e">
        <f t="shared" si="159"/>
        <v>#REF!</v>
      </c>
      <c r="AY205" s="149" t="e">
        <f t="shared" si="155"/>
        <v>#REF!</v>
      </c>
      <c r="AZ205" s="149" t="e">
        <f t="shared" si="155"/>
        <v>#REF!</v>
      </c>
      <c r="BA205" s="149" t="e">
        <f t="shared" si="155"/>
        <v>#REF!</v>
      </c>
    </row>
    <row r="206" spans="1:53" ht="14.25" customHeight="1" x14ac:dyDescent="0.25">
      <c r="B206" s="148" t="s">
        <v>127</v>
      </c>
      <c r="C206" s="149">
        <v>104</v>
      </c>
      <c r="D206" s="149">
        <v>92</v>
      </c>
      <c r="E206" s="149">
        <v>143</v>
      </c>
      <c r="F206" s="149">
        <v>136</v>
      </c>
      <c r="G206" s="151">
        <v>129</v>
      </c>
      <c r="H206" s="150">
        <v>152</v>
      </c>
      <c r="I206" s="149">
        <v>117</v>
      </c>
      <c r="J206" s="151">
        <f t="shared" si="156"/>
        <v>118.7955643414703</v>
      </c>
      <c r="K206" s="150">
        <f t="shared" si="156"/>
        <v>122.36942909895259</v>
      </c>
      <c r="L206" s="149">
        <f t="shared" si="156"/>
        <v>125.63695896729492</v>
      </c>
      <c r="M206" s="149">
        <f t="shared" si="156"/>
        <v>130.27423936365764</v>
      </c>
      <c r="N206" s="149">
        <f t="shared" si="156"/>
        <v>133.47000715468508</v>
      </c>
      <c r="O206" s="151">
        <f t="shared" si="156"/>
        <v>135.76137565718133</v>
      </c>
      <c r="R206" s="185">
        <v>12.321454551395558</v>
      </c>
      <c r="S206" s="186">
        <v>12.378838570259397</v>
      </c>
      <c r="T206" s="186">
        <v>12.436485631423189</v>
      </c>
      <c r="U206" s="186">
        <v>12.494396923891451</v>
      </c>
      <c r="V206" s="187">
        <v>12.55257379204685</v>
      </c>
      <c r="W206" s="185">
        <v>12.55257379204685</v>
      </c>
      <c r="X206" s="186">
        <v>12.89</v>
      </c>
      <c r="Y206" s="186">
        <v>13.07</v>
      </c>
      <c r="Z206" s="187">
        <v>13.348850848401186</v>
      </c>
      <c r="AA206" s="179"/>
      <c r="AB206" s="349" t="str">
        <f t="shared" si="157"/>
        <v>BANCA DATI SULLA SICUREZZA (BDS)</v>
      </c>
      <c r="AC206" s="349"/>
      <c r="AD206" s="350"/>
      <c r="AE206" s="194">
        <v>56.748497509723705</v>
      </c>
      <c r="AG206" s="261">
        <f t="shared" si="158"/>
        <v>0.76059653044498254</v>
      </c>
      <c r="AH206" s="262">
        <f t="shared" si="158"/>
        <v>0.76059653044498288</v>
      </c>
      <c r="AI206" s="262">
        <f t="shared" si="158"/>
        <v>0.76059653044498332</v>
      </c>
      <c r="AJ206" s="263">
        <f t="shared" si="158"/>
        <v>0.76059653044498288</v>
      </c>
      <c r="AU206" s="149"/>
      <c r="AV206" s="149"/>
      <c r="AW206" s="149"/>
      <c r="AX206" s="149" t="e">
        <f t="shared" si="159"/>
        <v>#REF!</v>
      </c>
      <c r="AY206" s="149" t="e">
        <f t="shared" si="155"/>
        <v>#REF!</v>
      </c>
      <c r="AZ206" s="149" t="e">
        <f t="shared" si="155"/>
        <v>#REF!</v>
      </c>
      <c r="BA206" s="149" t="e">
        <f t="shared" si="155"/>
        <v>#REF!</v>
      </c>
    </row>
    <row r="207" spans="1:53" ht="14.25" customHeight="1" x14ac:dyDescent="0.25">
      <c r="B207" s="15" t="s">
        <v>128</v>
      </c>
      <c r="C207" s="114">
        <v>123</v>
      </c>
      <c r="D207" s="114">
        <v>250</v>
      </c>
      <c r="E207" s="114">
        <v>310</v>
      </c>
      <c r="F207" s="114">
        <v>48</v>
      </c>
      <c r="G207" s="113">
        <v>35</v>
      </c>
      <c r="H207" s="112">
        <v>27</v>
      </c>
      <c r="I207" s="114">
        <v>24</v>
      </c>
      <c r="J207" s="113">
        <f t="shared" si="156"/>
        <v>24.36832089055801</v>
      </c>
      <c r="K207" s="112">
        <f t="shared" si="156"/>
        <v>25.101421353631302</v>
      </c>
      <c r="L207" s="114">
        <f t="shared" si="156"/>
        <v>25.771683890727164</v>
      </c>
      <c r="M207" s="114">
        <f t="shared" si="156"/>
        <v>26.722920895109262</v>
      </c>
      <c r="N207" s="114">
        <f t="shared" si="156"/>
        <v>27.378463006089248</v>
      </c>
      <c r="O207" s="113">
        <f t="shared" si="156"/>
        <v>27.848487314293607</v>
      </c>
      <c r="R207" s="140">
        <v>12.321454551395558</v>
      </c>
      <c r="S207" s="139">
        <v>12.378838570259397</v>
      </c>
      <c r="T207" s="139">
        <v>12.436485631423189</v>
      </c>
      <c r="U207" s="139">
        <v>12.494396923891451</v>
      </c>
      <c r="V207" s="141">
        <v>12.55257379204685</v>
      </c>
      <c r="W207" s="140">
        <v>12.55257379204685</v>
      </c>
      <c r="X207" s="139">
        <v>12.89</v>
      </c>
      <c r="Y207" s="139">
        <v>13.07</v>
      </c>
      <c r="Z207" s="141">
        <v>13.348850848401186</v>
      </c>
      <c r="AA207" s="179"/>
      <c r="AB207" s="349" t="str">
        <f>B207</f>
        <v>SERVIZIO WEB ARRIVI-PARTENZE</v>
      </c>
      <c r="AC207" s="349"/>
      <c r="AD207" s="350"/>
      <c r="AE207" s="194">
        <v>3.0067835578605582</v>
      </c>
      <c r="AG207" s="264">
        <f t="shared" si="158"/>
        <v>4.0299730253050281E-2</v>
      </c>
      <c r="AH207" s="265">
        <f t="shared" si="158"/>
        <v>4.0299730253050295E-2</v>
      </c>
      <c r="AI207" s="265">
        <f t="shared" si="158"/>
        <v>4.0299730253050323E-2</v>
      </c>
      <c r="AJ207" s="266">
        <f t="shared" si="158"/>
        <v>4.0299730253050295E-2</v>
      </c>
      <c r="AU207" s="114"/>
      <c r="AV207" s="114"/>
      <c r="AW207" s="114"/>
      <c r="AX207" s="114" t="e">
        <f t="shared" si="159"/>
        <v>#REF!</v>
      </c>
      <c r="AY207" s="114" t="e">
        <f t="shared" si="155"/>
        <v>#REF!</v>
      </c>
      <c r="AZ207" s="114" t="e">
        <f t="shared" si="155"/>
        <v>#REF!</v>
      </c>
      <c r="BA207" s="114" t="e">
        <f t="shared" si="155"/>
        <v>#REF!</v>
      </c>
    </row>
    <row r="208" spans="1:53" ht="14.25" customHeight="1" x14ac:dyDescent="0.25">
      <c r="B208" s="159" t="s">
        <v>129</v>
      </c>
      <c r="C208" s="114" t="s">
        <v>130</v>
      </c>
      <c r="D208" s="114" t="s">
        <v>130</v>
      </c>
      <c r="E208" s="114" t="s">
        <v>130</v>
      </c>
      <c r="F208" s="114" t="s">
        <v>130</v>
      </c>
      <c r="G208" s="113" t="s">
        <v>130</v>
      </c>
      <c r="H208" s="112" t="s">
        <v>130</v>
      </c>
      <c r="I208" s="114">
        <v>12</v>
      </c>
      <c r="J208" s="113">
        <f t="shared" si="156"/>
        <v>12.184160445279005</v>
      </c>
      <c r="K208" s="112">
        <f t="shared" si="156"/>
        <v>12.550710676815651</v>
      </c>
      <c r="L208" s="114">
        <f t="shared" si="156"/>
        <v>12.885841945363582</v>
      </c>
      <c r="M208" s="114">
        <f t="shared" si="156"/>
        <v>13.361460447554631</v>
      </c>
      <c r="N208" s="114">
        <f t="shared" si="156"/>
        <v>13.689231503044624</v>
      </c>
      <c r="O208" s="113">
        <f t="shared" si="156"/>
        <v>13.924243657146803</v>
      </c>
      <c r="R208" s="140"/>
      <c r="S208" s="139"/>
      <c r="T208" s="139"/>
      <c r="U208" s="139"/>
      <c r="V208" s="141"/>
      <c r="W208" s="140">
        <v>178</v>
      </c>
      <c r="X208" s="139">
        <v>180.54</v>
      </c>
      <c r="Y208" s="139">
        <v>183.07</v>
      </c>
      <c r="Z208" s="141">
        <v>186.91652370065998</v>
      </c>
      <c r="AA208" s="179"/>
      <c r="AB208" s="349" t="str">
        <f t="shared" ref="AB208:AB210" si="160">B208</f>
        <v>IeC Hub - Fino a 50 stazioni</v>
      </c>
      <c r="AC208" s="349"/>
      <c r="AD208" s="350"/>
      <c r="AE208" s="194">
        <v>90.203506735816745</v>
      </c>
      <c r="AG208" s="264">
        <f t="shared" si="158"/>
        <v>1.2089919075915085</v>
      </c>
      <c r="AH208" s="265">
        <f t="shared" si="158"/>
        <v>1.208991907591509</v>
      </c>
      <c r="AI208" s="265">
        <f t="shared" si="158"/>
        <v>1.2089919075915097</v>
      </c>
      <c r="AJ208" s="266">
        <f t="shared" si="158"/>
        <v>1.208991907591509</v>
      </c>
      <c r="AU208" s="114"/>
      <c r="AV208" s="114"/>
      <c r="AW208" s="114"/>
      <c r="AX208" s="114" t="e">
        <f t="shared" si="159"/>
        <v>#REF!</v>
      </c>
      <c r="AY208" s="114" t="e">
        <f t="shared" si="155"/>
        <v>#REF!</v>
      </c>
      <c r="AZ208" s="114" t="e">
        <f t="shared" si="155"/>
        <v>#REF!</v>
      </c>
      <c r="BA208" s="114" t="e">
        <f t="shared" si="155"/>
        <v>#REF!</v>
      </c>
    </row>
    <row r="209" spans="2:53" ht="14.25" customHeight="1" x14ac:dyDescent="0.25">
      <c r="B209" s="159" t="s">
        <v>131</v>
      </c>
      <c r="C209" s="114" t="s">
        <v>130</v>
      </c>
      <c r="D209" s="114" t="s">
        <v>130</v>
      </c>
      <c r="E209" s="114" t="s">
        <v>130</v>
      </c>
      <c r="F209" s="114" t="s">
        <v>130</v>
      </c>
      <c r="G209" s="113" t="s">
        <v>130</v>
      </c>
      <c r="H209" s="112" t="s">
        <v>130</v>
      </c>
      <c r="I209" s="114">
        <v>0</v>
      </c>
      <c r="J209" s="113">
        <f t="shared" si="156"/>
        <v>0</v>
      </c>
      <c r="K209" s="112">
        <f t="shared" si="156"/>
        <v>0</v>
      </c>
      <c r="L209" s="114">
        <f t="shared" si="156"/>
        <v>0</v>
      </c>
      <c r="M209" s="114">
        <f t="shared" si="156"/>
        <v>0</v>
      </c>
      <c r="N209" s="114">
        <f t="shared" si="156"/>
        <v>0</v>
      </c>
      <c r="O209" s="113">
        <f t="shared" si="156"/>
        <v>0</v>
      </c>
      <c r="R209" s="140"/>
      <c r="S209" s="139"/>
      <c r="T209" s="139"/>
      <c r="U209" s="139"/>
      <c r="V209" s="141"/>
      <c r="W209" s="140">
        <v>415.45499999999998</v>
      </c>
      <c r="X209" s="139">
        <v>421.27</v>
      </c>
      <c r="Y209" s="139">
        <v>427.17</v>
      </c>
      <c r="Z209" s="141">
        <v>436.13972173277995</v>
      </c>
      <c r="AA209" s="179"/>
      <c r="AB209" s="349" t="str">
        <f t="shared" si="160"/>
        <v>IeC Hub - Fino da 51 a 320 stazioni</v>
      </c>
      <c r="AC209" s="349"/>
      <c r="AD209" s="350"/>
      <c r="AE209" s="194">
        <v>285.64443799675297</v>
      </c>
      <c r="AG209" s="264">
        <f t="shared" si="158"/>
        <v>3.828474374039776</v>
      </c>
      <c r="AH209" s="265">
        <f t="shared" si="158"/>
        <v>3.8284743740397773</v>
      </c>
      <c r="AI209" s="265">
        <f t="shared" si="158"/>
        <v>3.8284743740397795</v>
      </c>
      <c r="AJ209" s="266">
        <f t="shared" si="158"/>
        <v>3.8284743740397773</v>
      </c>
      <c r="AU209" s="114"/>
      <c r="AV209" s="114"/>
      <c r="AW209" s="114"/>
      <c r="AX209" s="114" t="e">
        <f t="shared" si="159"/>
        <v>#REF!</v>
      </c>
      <c r="AY209" s="114" t="e">
        <f t="shared" si="155"/>
        <v>#REF!</v>
      </c>
      <c r="AZ209" s="114" t="e">
        <f t="shared" si="155"/>
        <v>#REF!</v>
      </c>
      <c r="BA209" s="114" t="e">
        <f t="shared" si="155"/>
        <v>#REF!</v>
      </c>
    </row>
    <row r="210" spans="2:53" ht="14.25" customHeight="1" x14ac:dyDescent="0.25">
      <c r="B210" s="152" t="s">
        <v>132</v>
      </c>
      <c r="C210" s="153" t="s">
        <v>130</v>
      </c>
      <c r="D210" s="153" t="s">
        <v>130</v>
      </c>
      <c r="E210" s="153" t="s">
        <v>130</v>
      </c>
      <c r="F210" s="153" t="s">
        <v>130</v>
      </c>
      <c r="G210" s="155" t="s">
        <v>130</v>
      </c>
      <c r="H210" s="154" t="s">
        <v>130</v>
      </c>
      <c r="I210" s="153">
        <v>0</v>
      </c>
      <c r="J210" s="155">
        <f t="shared" si="156"/>
        <v>0</v>
      </c>
      <c r="K210" s="154">
        <f t="shared" si="156"/>
        <v>0</v>
      </c>
      <c r="L210" s="153">
        <f t="shared" si="156"/>
        <v>0</v>
      </c>
      <c r="M210" s="153">
        <f t="shared" si="156"/>
        <v>0</v>
      </c>
      <c r="N210" s="153">
        <f t="shared" si="156"/>
        <v>0</v>
      </c>
      <c r="O210" s="155">
        <f t="shared" si="156"/>
        <v>0</v>
      </c>
      <c r="R210" s="188"/>
      <c r="S210" s="169"/>
      <c r="T210" s="169"/>
      <c r="U210" s="169"/>
      <c r="V210" s="189"/>
      <c r="W210" s="188">
        <v>534.15583333333336</v>
      </c>
      <c r="X210" s="169">
        <v>541.63</v>
      </c>
      <c r="Y210" s="169">
        <v>549.22</v>
      </c>
      <c r="Z210" s="189">
        <v>560.75044592541008</v>
      </c>
      <c r="AA210" s="179"/>
      <c r="AB210" s="349" t="str">
        <f t="shared" si="160"/>
        <v>IeC Hub – Oltre 321 stazioni</v>
      </c>
      <c r="AC210" s="349"/>
      <c r="AD210" s="350"/>
      <c r="AE210" s="194">
        <v>875.72571122688748</v>
      </c>
      <c r="AG210" s="267">
        <f t="shared" si="158"/>
        <v>11.737296436200893</v>
      </c>
      <c r="AH210" s="268">
        <f t="shared" si="158"/>
        <v>11.737296436200898</v>
      </c>
      <c r="AI210" s="268">
        <f t="shared" si="158"/>
        <v>11.737296436200905</v>
      </c>
      <c r="AJ210" s="269">
        <f t="shared" si="158"/>
        <v>11.737296436200898</v>
      </c>
      <c r="AU210" s="153"/>
      <c r="AV210" s="153"/>
      <c r="AW210" s="153"/>
      <c r="AX210" s="153" t="e">
        <f t="shared" si="159"/>
        <v>#REF!</v>
      </c>
      <c r="AY210" s="153" t="e">
        <f t="shared" si="155"/>
        <v>#REF!</v>
      </c>
      <c r="AZ210" s="153" t="e">
        <f t="shared" si="155"/>
        <v>#REF!</v>
      </c>
      <c r="BA210" s="153" t="e">
        <f t="shared" si="155"/>
        <v>#REF!</v>
      </c>
    </row>
    <row r="211" spans="2:53" ht="14.25" customHeight="1" thickBot="1" x14ac:dyDescent="0.3">
      <c r="B211" s="30" t="s">
        <v>133</v>
      </c>
      <c r="C211" s="31">
        <v>28006</v>
      </c>
      <c r="D211" s="31">
        <v>27606</v>
      </c>
      <c r="E211" s="31">
        <v>31752</v>
      </c>
      <c r="F211" s="31">
        <v>32551</v>
      </c>
      <c r="G211" s="33">
        <v>34168</v>
      </c>
      <c r="H211" s="32">
        <v>35726</v>
      </c>
      <c r="I211" s="31">
        <f>SUM(I196:I210)</f>
        <v>25223</v>
      </c>
      <c r="J211" s="33">
        <f t="shared" ref="J211:O211" si="161">SUM(J196:J210)</f>
        <v>25610.089909272694</v>
      </c>
      <c r="K211" s="32">
        <f t="shared" si="161"/>
        <v>26380.547950110104</v>
      </c>
      <c r="L211" s="31">
        <f t="shared" si="161"/>
        <v>27084.965948992125</v>
      </c>
      <c r="M211" s="31">
        <f t="shared" si="161"/>
        <v>28084.676405722537</v>
      </c>
      <c r="N211" s="31">
        <f t="shared" si="161"/>
        <v>28773.623850107884</v>
      </c>
      <c r="O211" s="33">
        <f t="shared" si="161"/>
        <v>29267.599813684483</v>
      </c>
      <c r="P211" t="s">
        <v>223</v>
      </c>
      <c r="R211" s="34"/>
      <c r="S211" s="35"/>
      <c r="T211" s="35"/>
      <c r="U211" s="35"/>
      <c r="V211" s="36"/>
      <c r="W211" s="34"/>
      <c r="X211" s="35"/>
      <c r="Y211" s="35"/>
      <c r="Z211" s="36"/>
      <c r="AE211" s="94"/>
      <c r="AG211" s="34">
        <f>SUMPRODUCT($AE$196:$AE$210,L196:L210)/L211</f>
        <v>74.610513246127127</v>
      </c>
      <c r="AH211" s="35">
        <f>SUMPRODUCT($AE$196:$AE$210,M196:M210)/M211</f>
        <v>74.610513246127098</v>
      </c>
      <c r="AI211" s="35">
        <f>SUMPRODUCT($AE$196:$AE$210,N196:N210)/N211</f>
        <v>74.610513246127056</v>
      </c>
      <c r="AJ211" s="36">
        <f>SUMPRODUCT($AE$196:$AE$210,O196:O210)/O211</f>
        <v>74.610513246127098</v>
      </c>
      <c r="AU211" s="31"/>
      <c r="AV211" s="31"/>
      <c r="AW211" s="31"/>
      <c r="AX211" s="31" t="e">
        <f>AP196/L211</f>
        <v>#REF!</v>
      </c>
      <c r="AY211" s="31" t="e">
        <f>AQ196/M211</f>
        <v>#REF!</v>
      </c>
      <c r="AZ211" s="31" t="e">
        <f>AR196/N211</f>
        <v>#REF!</v>
      </c>
      <c r="BA211" s="31" t="e">
        <f>AS196/O211</f>
        <v>#REF!</v>
      </c>
    </row>
    <row r="212" spans="2:53" ht="14.25" customHeight="1" thickBot="1" x14ac:dyDescent="0.3">
      <c r="B212" s="52" t="s">
        <v>134</v>
      </c>
      <c r="C212" s="53"/>
      <c r="D212" s="53"/>
      <c r="E212" s="53"/>
      <c r="F212" s="53"/>
      <c r="G212" s="55"/>
      <c r="H212" s="54"/>
      <c r="I212" s="53"/>
      <c r="J212" s="55"/>
      <c r="K212" s="54"/>
      <c r="L212" s="53"/>
      <c r="M212" s="53"/>
      <c r="N212" s="53"/>
      <c r="O212" s="55"/>
    </row>
    <row r="215" spans="2:53" ht="14.25" customHeight="1" thickBot="1" x14ac:dyDescent="0.3"/>
    <row r="216" spans="2:53" ht="14.25" customHeight="1" thickBot="1" x14ac:dyDescent="0.3">
      <c r="B216" s="129" t="s">
        <v>135</v>
      </c>
      <c r="C216" s="351" t="s">
        <v>8</v>
      </c>
      <c r="D216" s="351"/>
      <c r="E216" s="351"/>
      <c r="F216" s="351"/>
      <c r="G216" s="351"/>
      <c r="H216" s="353" t="s">
        <v>9</v>
      </c>
      <c r="I216" s="354"/>
      <c r="J216" s="355"/>
      <c r="K216" s="356" t="s">
        <v>10</v>
      </c>
      <c r="L216" s="357"/>
      <c r="M216" s="357"/>
      <c r="N216" s="357"/>
      <c r="O216" s="358"/>
      <c r="R216" s="359" t="s">
        <v>8</v>
      </c>
      <c r="S216" s="351"/>
      <c r="T216" s="351"/>
      <c r="U216" s="351"/>
      <c r="V216" s="352"/>
      <c r="W216" s="353" t="s">
        <v>9</v>
      </c>
      <c r="X216" s="354"/>
      <c r="Y216" s="354"/>
      <c r="Z216" s="355"/>
      <c r="AE216" s="51" t="s">
        <v>24</v>
      </c>
      <c r="AG216" s="356" t="s">
        <v>25</v>
      </c>
      <c r="AH216" s="357"/>
      <c r="AI216" s="357"/>
      <c r="AJ216" s="358"/>
      <c r="AM216" s="360" t="s">
        <v>50</v>
      </c>
      <c r="AN216" s="360"/>
      <c r="AO216" s="360"/>
      <c r="AP216" s="360"/>
      <c r="AQ216" s="360"/>
      <c r="AR216" s="360"/>
      <c r="AS216" s="360"/>
      <c r="AU216" s="361" t="s">
        <v>142</v>
      </c>
      <c r="AV216" s="361"/>
      <c r="AW216" s="361"/>
      <c r="AX216" s="361"/>
      <c r="AY216" s="361"/>
      <c r="AZ216" s="361"/>
      <c r="BA216" s="362"/>
    </row>
    <row r="217" spans="2:53" ht="14.25" customHeight="1" thickBot="1" x14ac:dyDescent="0.3">
      <c r="B217" s="70"/>
      <c r="C217" s="5">
        <v>2017</v>
      </c>
      <c r="D217" s="5">
        <v>2018</v>
      </c>
      <c r="E217" s="5">
        <v>2019</v>
      </c>
      <c r="F217" s="5">
        <v>2020</v>
      </c>
      <c r="G217" s="5">
        <v>2021</v>
      </c>
      <c r="H217" s="6">
        <v>2022</v>
      </c>
      <c r="I217" s="5">
        <v>2023</v>
      </c>
      <c r="J217" s="7">
        <v>2024</v>
      </c>
      <c r="K217" s="6">
        <v>2025</v>
      </c>
      <c r="L217" s="5">
        <v>2026</v>
      </c>
      <c r="M217" s="5">
        <v>2027</v>
      </c>
      <c r="N217" s="5">
        <v>2028</v>
      </c>
      <c r="O217" s="7">
        <v>2029</v>
      </c>
      <c r="R217" s="6">
        <v>2017</v>
      </c>
      <c r="S217" s="5">
        <v>2018</v>
      </c>
      <c r="T217" s="5">
        <v>2019</v>
      </c>
      <c r="U217" s="5">
        <v>2020</v>
      </c>
      <c r="V217" s="7">
        <v>2021</v>
      </c>
      <c r="W217" s="6">
        <v>2022</v>
      </c>
      <c r="X217" s="5">
        <v>2023</v>
      </c>
      <c r="Y217" s="5">
        <v>2024</v>
      </c>
      <c r="Z217" s="7">
        <v>2025</v>
      </c>
      <c r="AE217" s="56"/>
      <c r="AG217" s="6">
        <v>2026</v>
      </c>
      <c r="AH217" s="5">
        <v>2027</v>
      </c>
      <c r="AI217" s="5">
        <v>2028</v>
      </c>
      <c r="AJ217" s="7">
        <v>2029</v>
      </c>
      <c r="AM217" s="5">
        <v>2023</v>
      </c>
      <c r="AN217" s="5">
        <v>2024</v>
      </c>
      <c r="AO217" s="5">
        <v>2025</v>
      </c>
      <c r="AP217" s="5">
        <v>2026</v>
      </c>
      <c r="AQ217" s="5">
        <v>2027</v>
      </c>
      <c r="AR217" s="5">
        <v>2028</v>
      </c>
      <c r="AS217" s="5">
        <v>2029</v>
      </c>
      <c r="AU217" s="5">
        <v>2023</v>
      </c>
      <c r="AV217" s="5">
        <v>2024</v>
      </c>
      <c r="AW217" s="5">
        <v>2025</v>
      </c>
      <c r="AX217" s="5">
        <v>2026</v>
      </c>
      <c r="AY217" s="5">
        <v>2027</v>
      </c>
      <c r="AZ217" s="5">
        <v>2028</v>
      </c>
      <c r="BA217" s="5">
        <v>2029</v>
      </c>
    </row>
    <row r="218" spans="2:53" ht="14.25" customHeight="1" x14ac:dyDescent="0.25">
      <c r="B218" s="15" t="s">
        <v>136</v>
      </c>
      <c r="C218" s="114">
        <v>35238</v>
      </c>
      <c r="D218" s="114">
        <v>163896</v>
      </c>
      <c r="E218" s="114">
        <v>227072</v>
      </c>
      <c r="F218" s="114">
        <v>285472</v>
      </c>
      <c r="G218" s="122">
        <v>152643</v>
      </c>
      <c r="H218" s="124">
        <v>185559</v>
      </c>
      <c r="I218" s="114">
        <v>208817</v>
      </c>
      <c r="J218" s="114">
        <v>256560.59062329796</v>
      </c>
      <c r="K218" s="124">
        <v>266936.16167563957</v>
      </c>
      <c r="L218" s="173" t="s">
        <v>150</v>
      </c>
      <c r="M218" s="173" t="s">
        <v>150</v>
      </c>
      <c r="N218" s="173" t="s">
        <v>150</v>
      </c>
      <c r="O218" s="174" t="s">
        <v>150</v>
      </c>
      <c r="P218" t="s">
        <v>231</v>
      </c>
      <c r="R218" s="140">
        <v>3.19</v>
      </c>
      <c r="S218" s="139">
        <v>3.16</v>
      </c>
      <c r="T218" s="139">
        <v>3.16</v>
      </c>
      <c r="U218" s="139">
        <v>3.19</v>
      </c>
      <c r="V218" s="141">
        <v>3.24</v>
      </c>
      <c r="W218" s="140">
        <v>3.24</v>
      </c>
      <c r="X218" s="139">
        <v>3.33</v>
      </c>
      <c r="Y218" s="139">
        <v>3.37</v>
      </c>
      <c r="Z218" s="141">
        <v>3.4455305712859197</v>
      </c>
      <c r="AB218" s="349" t="str">
        <f t="shared" ref="AB218:AB221" si="162">B218</f>
        <v>Singolo rifornimento - Treni regionali</v>
      </c>
      <c r="AC218" s="349"/>
      <c r="AD218" s="349"/>
      <c r="AE218" s="96">
        <v>1</v>
      </c>
      <c r="AG218" s="140">
        <f>$AE218/AG$224</f>
        <v>0.52177142477799154</v>
      </c>
      <c r="AH218" s="139">
        <f t="shared" ref="AH218:AJ218" si="163">$AE218/AH$224</f>
        <v>0.51876120934347092</v>
      </c>
      <c r="AI218" s="139">
        <f t="shared" si="163"/>
        <v>0.51404246677210408</v>
      </c>
      <c r="AJ218" s="141">
        <f t="shared" si="163"/>
        <v>0.51518746846141106</v>
      </c>
      <c r="AM218" s="14" t="e">
        <f>#REF!</f>
        <v>#REF!</v>
      </c>
      <c r="AN218" s="14" t="e">
        <f>#REF!</f>
        <v>#REF!</v>
      </c>
      <c r="AO218" s="14" t="e">
        <f>#REF!</f>
        <v>#REF!</v>
      </c>
      <c r="AP218" s="14" t="e">
        <f>#REF!</f>
        <v>#REF!</v>
      </c>
      <c r="AQ218" s="14" t="e">
        <f>#REF!</f>
        <v>#REF!</v>
      </c>
      <c r="AR218" s="14" t="e">
        <f>#REF!</f>
        <v>#REF!</v>
      </c>
      <c r="AS218" s="14" t="e">
        <f>#REF!</f>
        <v>#REF!</v>
      </c>
      <c r="AU218" s="165"/>
      <c r="AV218" s="165"/>
      <c r="AW218" s="165"/>
      <c r="AX218" s="211" t="e">
        <f>AX$224*AG218</f>
        <v>#REF!</v>
      </c>
      <c r="AY218" s="211" t="e">
        <f t="shared" ref="AY218:BA221" si="164">AY$224*AH218</f>
        <v>#REF!</v>
      </c>
      <c r="AZ218" s="211" t="e">
        <f t="shared" si="164"/>
        <v>#REF!</v>
      </c>
      <c r="BA218" s="211" t="e">
        <f t="shared" si="164"/>
        <v>#REF!</v>
      </c>
    </row>
    <row r="219" spans="2:53" ht="14.25" customHeight="1" x14ac:dyDescent="0.25">
      <c r="B219" s="15" t="s">
        <v>137</v>
      </c>
      <c r="C219" s="114">
        <v>29511</v>
      </c>
      <c r="D219" s="114">
        <v>30058</v>
      </c>
      <c r="E219" s="114">
        <v>24309</v>
      </c>
      <c r="F219" s="114">
        <v>14425</v>
      </c>
      <c r="G219" s="122">
        <v>14374</v>
      </c>
      <c r="H219" s="124">
        <v>19648</v>
      </c>
      <c r="I219" s="114">
        <v>22880</v>
      </c>
      <c r="J219" s="114">
        <v>68565</v>
      </c>
      <c r="K219" s="124">
        <v>69739.168901749028</v>
      </c>
      <c r="L219" s="173" t="s">
        <v>150</v>
      </c>
      <c r="M219" s="173" t="s">
        <v>150</v>
      </c>
      <c r="N219" s="173" t="s">
        <v>150</v>
      </c>
      <c r="O219" s="174" t="s">
        <v>150</v>
      </c>
      <c r="R219" s="140">
        <v>12.75</v>
      </c>
      <c r="S219" s="139">
        <v>12.62</v>
      </c>
      <c r="T219" s="139">
        <v>12.63</v>
      </c>
      <c r="U219" s="139">
        <v>12.75</v>
      </c>
      <c r="V219" s="141">
        <v>12.95</v>
      </c>
      <c r="W219" s="140">
        <v>12.95</v>
      </c>
      <c r="X219" s="139">
        <v>13.3</v>
      </c>
      <c r="Y219" s="139">
        <v>13.49</v>
      </c>
      <c r="Z219" s="141">
        <v>13.771487931528599</v>
      </c>
      <c r="AB219" s="349" t="str">
        <f t="shared" si="162"/>
        <v>Singolo rifornimento - Treni LP</v>
      </c>
      <c r="AC219" s="349"/>
      <c r="AD219" s="349"/>
      <c r="AE219" s="96">
        <v>3.9968652037617556</v>
      </c>
      <c r="AG219" s="140">
        <f t="shared" ref="AG219:AJ221" si="165">$AE219/AG$224</f>
        <v>2.0854500520123485</v>
      </c>
      <c r="AH219" s="139">
        <f t="shared" si="165"/>
        <v>2.0734186266862866</v>
      </c>
      <c r="AI219" s="139">
        <f t="shared" si="165"/>
        <v>2.0545584486972812</v>
      </c>
      <c r="AJ219" s="141">
        <f t="shared" si="165"/>
        <v>2.0591348661075206</v>
      </c>
      <c r="AU219" s="114"/>
      <c r="AV219" s="114"/>
      <c r="AW219" s="114"/>
      <c r="AX219" s="212" t="e">
        <f t="shared" ref="AX219:AX221" si="166">AX$224*AG219</f>
        <v>#REF!</v>
      </c>
      <c r="AY219" s="212" t="e">
        <f t="shared" si="164"/>
        <v>#REF!</v>
      </c>
      <c r="AZ219" s="212" t="e">
        <f t="shared" si="164"/>
        <v>#REF!</v>
      </c>
      <c r="BA219" s="212" t="e">
        <f t="shared" si="164"/>
        <v>#REF!</v>
      </c>
    </row>
    <row r="220" spans="2:53" ht="14.25" customHeight="1" x14ac:dyDescent="0.25">
      <c r="B220" s="160" t="s">
        <v>138</v>
      </c>
      <c r="C220" s="161">
        <f>C222/752</f>
        <v>3934.3374547872345</v>
      </c>
      <c r="D220" s="161">
        <f>D222/752</f>
        <v>48778.963191489362</v>
      </c>
      <c r="E220" s="161">
        <f t="shared" ref="E220:G220" si="167">E222/752</f>
        <v>41279.43451196808</v>
      </c>
      <c r="F220" s="161">
        <f t="shared" si="167"/>
        <v>28964.968199468083</v>
      </c>
      <c r="G220" s="161">
        <f t="shared" si="167"/>
        <v>40773.621634308147</v>
      </c>
      <c r="H220" s="163">
        <f>H222/752</f>
        <v>42621.227743018615</v>
      </c>
      <c r="I220" s="161">
        <v>41256.28094015958</v>
      </c>
      <c r="J220" s="161">
        <v>41948.126386229313</v>
      </c>
      <c r="K220" s="163">
        <v>45642.72875582402</v>
      </c>
      <c r="L220" s="162">
        <f>L222/752</f>
        <v>284986.70212765958</v>
      </c>
      <c r="M220" s="122">
        <f t="shared" ref="M220:O220" si="168">M222/752</f>
        <v>292965.42553191487</v>
      </c>
      <c r="N220" s="122">
        <f t="shared" si="168"/>
        <v>296156.91489361704</v>
      </c>
      <c r="O220" s="123">
        <f t="shared" si="168"/>
        <v>301609.04255319148</v>
      </c>
      <c r="R220" s="140">
        <v>3.19</v>
      </c>
      <c r="S220" s="139">
        <v>3.16</v>
      </c>
      <c r="T220" s="139">
        <v>3.16</v>
      </c>
      <c r="U220" s="139">
        <v>3.19</v>
      </c>
      <c r="V220" s="141">
        <v>3.24</v>
      </c>
      <c r="W220" s="140">
        <v>3.24</v>
      </c>
      <c r="X220" s="139">
        <v>3.33</v>
      </c>
      <c r="Y220" s="139">
        <v>3.37</v>
      </c>
      <c r="Z220" s="141">
        <v>3.4013134958400002</v>
      </c>
      <c r="AB220" s="349" t="str">
        <f t="shared" si="162"/>
        <v>Rifornimenti proformati fascia - Treni regionali</v>
      </c>
      <c r="AC220" s="349"/>
      <c r="AD220" s="349"/>
      <c r="AE220" s="96">
        <v>1</v>
      </c>
      <c r="AG220" s="140">
        <f t="shared" si="165"/>
        <v>0.52177142477799154</v>
      </c>
      <c r="AH220" s="139">
        <f t="shared" si="165"/>
        <v>0.51876120934347092</v>
      </c>
      <c r="AI220" s="139">
        <f t="shared" si="165"/>
        <v>0.51404246677210408</v>
      </c>
      <c r="AJ220" s="141">
        <f t="shared" si="165"/>
        <v>0.51518746846141106</v>
      </c>
      <c r="AU220" s="114"/>
      <c r="AV220" s="114"/>
      <c r="AW220" s="114"/>
      <c r="AX220" s="212" t="e">
        <f t="shared" si="166"/>
        <v>#REF!</v>
      </c>
      <c r="AY220" s="212" t="e">
        <f t="shared" si="164"/>
        <v>#REF!</v>
      </c>
      <c r="AZ220" s="212" t="e">
        <f t="shared" si="164"/>
        <v>#REF!</v>
      </c>
      <c r="BA220" s="212" t="e">
        <f t="shared" si="164"/>
        <v>#REF!</v>
      </c>
    </row>
    <row r="221" spans="2:53" ht="14.25" customHeight="1" x14ac:dyDescent="0.25">
      <c r="B221" s="160" t="s">
        <v>139</v>
      </c>
      <c r="C221" s="161">
        <v>13730.397811567163</v>
      </c>
      <c r="D221" s="161">
        <v>19580.207132462685</v>
      </c>
      <c r="E221" s="161">
        <v>22810.217325559701</v>
      </c>
      <c r="F221" s="161">
        <v>10499.117025186566</v>
      </c>
      <c r="G221" s="162">
        <v>18733.886334888131</v>
      </c>
      <c r="H221" s="163">
        <v>28107.314632924503</v>
      </c>
      <c r="I221" s="161">
        <v>28560.88873414179</v>
      </c>
      <c r="J221" s="161">
        <v>28700.241065298505</v>
      </c>
      <c r="K221" s="163">
        <v>28633.352463834784</v>
      </c>
      <c r="L221" s="162">
        <f>L223/1072</f>
        <v>125559.70149253734</v>
      </c>
      <c r="M221" s="162">
        <f t="shared" ref="M221:O221" si="169">M223/1072</f>
        <v>131343.28358208956</v>
      </c>
      <c r="N221" s="162">
        <f t="shared" si="169"/>
        <v>136473.88059701491</v>
      </c>
      <c r="O221" s="291">
        <f t="shared" si="169"/>
        <v>138059.70149253734</v>
      </c>
      <c r="R221" s="140">
        <v>12.75</v>
      </c>
      <c r="S221" s="139">
        <v>12.62</v>
      </c>
      <c r="T221" s="139">
        <v>12.63</v>
      </c>
      <c r="U221" s="139">
        <v>12.75</v>
      </c>
      <c r="V221" s="141">
        <v>12.95</v>
      </c>
      <c r="W221" s="140">
        <v>12.95</v>
      </c>
      <c r="X221" s="139">
        <v>13.3</v>
      </c>
      <c r="Y221" s="139">
        <v>13.49</v>
      </c>
      <c r="Z221" s="141">
        <v>13.594756102199998</v>
      </c>
      <c r="AB221" s="349" t="str">
        <f t="shared" si="162"/>
        <v>Rifornimenti proformati fascia - Treni LP</v>
      </c>
      <c r="AC221" s="349"/>
      <c r="AD221" s="349"/>
      <c r="AE221" s="96">
        <v>3.9968652037617556</v>
      </c>
      <c r="AG221" s="140">
        <f t="shared" si="165"/>
        <v>2.0854500520123485</v>
      </c>
      <c r="AH221" s="139">
        <f t="shared" si="165"/>
        <v>2.0734186266862866</v>
      </c>
      <c r="AI221" s="139">
        <f t="shared" si="165"/>
        <v>2.0545584486972812</v>
      </c>
      <c r="AJ221" s="141">
        <f t="shared" si="165"/>
        <v>2.0591348661075206</v>
      </c>
      <c r="AU221" s="153"/>
      <c r="AV221" s="153"/>
      <c r="AW221" s="153"/>
      <c r="AX221" s="213" t="e">
        <f t="shared" si="166"/>
        <v>#REF!</v>
      </c>
      <c r="AY221" s="213" t="e">
        <f t="shared" si="164"/>
        <v>#REF!</v>
      </c>
      <c r="AZ221" s="213" t="e">
        <f t="shared" si="164"/>
        <v>#REF!</v>
      </c>
      <c r="BA221" s="213" t="e">
        <f t="shared" si="164"/>
        <v>#REF!</v>
      </c>
    </row>
    <row r="222" spans="2:53" ht="14.25" customHeight="1" x14ac:dyDescent="0.25">
      <c r="B222" s="159" t="s">
        <v>140</v>
      </c>
      <c r="C222" s="114">
        <v>2958621.7660000003</v>
      </c>
      <c r="D222" s="114">
        <v>36681780.32</v>
      </c>
      <c r="E222" s="114">
        <v>31042134.752999999</v>
      </c>
      <c r="F222" s="114">
        <v>21781656.085999999</v>
      </c>
      <c r="G222" s="122">
        <v>30661763.468999725</v>
      </c>
      <c r="H222" s="124">
        <v>32051163.26275</v>
      </c>
      <c r="I222" s="114">
        <v>31024723.267000005</v>
      </c>
      <c r="J222" s="114"/>
      <c r="K222" s="124"/>
      <c r="L222" s="122">
        <v>214310000</v>
      </c>
      <c r="M222" s="122">
        <v>220310000</v>
      </c>
      <c r="N222" s="122">
        <v>222710000.00000003</v>
      </c>
      <c r="O222" s="123">
        <v>226810000</v>
      </c>
      <c r="R222" s="166">
        <v>4.2682824412562104E-3</v>
      </c>
      <c r="S222" s="167">
        <v>4.1727726553030904E-3</v>
      </c>
      <c r="T222" s="167">
        <v>4.17152280982604E-3</v>
      </c>
      <c r="U222" s="167">
        <v>4.2678753591073402E-3</v>
      </c>
      <c r="V222" s="168">
        <v>4.3347699572124703E-3</v>
      </c>
      <c r="W222" s="166">
        <v>4.3347699572124703E-3</v>
      </c>
      <c r="X222" s="167">
        <v>4.4999999999999997E-3</v>
      </c>
      <c r="Y222" s="167">
        <v>4.4999999999999997E-3</v>
      </c>
      <c r="Z222" s="168">
        <v>4.6097476565022605E-3</v>
      </c>
      <c r="AB222" s="349" t="str">
        <f t="shared" ref="AB222:AB223" si="170">B222</f>
        <v>Offerta commerciale (percorrenza) - Treni regionali</v>
      </c>
      <c r="AC222" s="349"/>
      <c r="AD222" s="349"/>
      <c r="AE222" s="96"/>
      <c r="AG222" s="112"/>
      <c r="AH222" s="114"/>
      <c r="AI222" s="114"/>
      <c r="AJ222" s="113"/>
      <c r="AU222" s="114"/>
      <c r="AV222" s="114"/>
      <c r="AW222" s="114"/>
      <c r="AX222" s="170" t="e">
        <f>AX220/752</f>
        <v>#REF!</v>
      </c>
      <c r="AY222" s="170" t="e">
        <f>AY220/752</f>
        <v>#REF!</v>
      </c>
      <c r="AZ222" s="170" t="e">
        <f>AZ220/752</f>
        <v>#REF!</v>
      </c>
      <c r="BA222" s="170" t="e">
        <f>BA220/752</f>
        <v>#REF!</v>
      </c>
    </row>
    <row r="223" spans="2:53" ht="14.25" customHeight="1" x14ac:dyDescent="0.25">
      <c r="B223" s="159" t="s">
        <v>141</v>
      </c>
      <c r="C223" s="114">
        <v>14718986.454</v>
      </c>
      <c r="D223" s="114">
        <v>20989982.046</v>
      </c>
      <c r="E223" s="114">
        <v>24452552.973000001</v>
      </c>
      <c r="F223" s="114">
        <v>11255053.450999999</v>
      </c>
      <c r="G223" s="122">
        <v>20082726.151000075</v>
      </c>
      <c r="H223" s="124">
        <v>30131041.286495067</v>
      </c>
      <c r="I223" s="114">
        <v>30617272.723000001</v>
      </c>
      <c r="J223" s="114"/>
      <c r="K223" s="124"/>
      <c r="L223" s="122">
        <v>134600000.00000003</v>
      </c>
      <c r="M223" s="122">
        <v>140800000</v>
      </c>
      <c r="N223" s="122">
        <v>146300000</v>
      </c>
      <c r="O223" s="123">
        <v>148000000.00000003</v>
      </c>
      <c r="R223" s="166">
        <v>1.1902150862291299E-2</v>
      </c>
      <c r="S223" s="167">
        <v>1.18041488062859E-2</v>
      </c>
      <c r="T223" s="167">
        <v>1.18099639042425E-2</v>
      </c>
      <c r="U223" s="167">
        <v>1.19010157094012E-2</v>
      </c>
      <c r="V223" s="168">
        <v>1.2008306074119899E-2</v>
      </c>
      <c r="W223" s="166">
        <v>1.2008306074119899E-2</v>
      </c>
      <c r="X223" s="167">
        <v>1.23E-2</v>
      </c>
      <c r="Y223" s="167">
        <v>1.2500000000000001E-2</v>
      </c>
      <c r="Z223" s="168">
        <v>1.2770057311030404E-2</v>
      </c>
      <c r="AB223" s="349" t="str">
        <f t="shared" si="170"/>
        <v>Offerta commerciale (percorrenza) - Treni LP</v>
      </c>
      <c r="AC223" s="349"/>
      <c r="AD223" s="349"/>
      <c r="AE223" s="96"/>
      <c r="AG223" s="154"/>
      <c r="AH223" s="153"/>
      <c r="AI223" s="153"/>
      <c r="AJ223" s="155"/>
      <c r="AU223" s="153"/>
      <c r="AV223" s="153"/>
      <c r="AW223" s="153"/>
      <c r="AX223" s="171" t="e">
        <f>AX221/1072</f>
        <v>#REF!</v>
      </c>
      <c r="AY223" s="171" t="e">
        <f t="shared" ref="AY223:BA223" si="171">AY221/1072</f>
        <v>#REF!</v>
      </c>
      <c r="AZ223" s="171" t="e">
        <f t="shared" si="171"/>
        <v>#REF!</v>
      </c>
      <c r="BA223" s="171" t="e">
        <f t="shared" si="171"/>
        <v>#REF!</v>
      </c>
    </row>
    <row r="224" spans="2:53" ht="14.25" customHeight="1" thickBot="1" x14ac:dyDescent="0.3">
      <c r="B224" s="30" t="s">
        <v>215</v>
      </c>
      <c r="C224" s="31">
        <f>SUM(C218:C221)</f>
        <v>82413.735266354401</v>
      </c>
      <c r="D224" s="31">
        <f t="shared" ref="D224:H224" si="172">SUM(D218:D221)</f>
        <v>262313.17032395204</v>
      </c>
      <c r="E224" s="31">
        <f t="shared" si="172"/>
        <v>315470.65183752775</v>
      </c>
      <c r="F224" s="31">
        <f t="shared" si="172"/>
        <v>339361.08522465464</v>
      </c>
      <c r="G224" s="31">
        <f t="shared" si="172"/>
        <v>226524.50796919627</v>
      </c>
      <c r="H224" s="32">
        <f t="shared" si="172"/>
        <v>275935.5423759431</v>
      </c>
      <c r="I224" s="31">
        <v>301095.1696743014</v>
      </c>
      <c r="J224" s="31">
        <v>395773.9580748257</v>
      </c>
      <c r="K224" s="32">
        <v>410951.41179704724</v>
      </c>
      <c r="L224" s="31">
        <f>SUM(L220:L221)</f>
        <v>410546.40362019691</v>
      </c>
      <c r="M224" s="31">
        <f t="shared" ref="M224:O224" si="173">SUM(M220:M221)</f>
        <v>424308.70911400439</v>
      </c>
      <c r="N224" s="31">
        <f t="shared" si="173"/>
        <v>432630.79549063195</v>
      </c>
      <c r="O224" s="33">
        <f t="shared" si="173"/>
        <v>439668.74404572882</v>
      </c>
      <c r="R224" s="34"/>
      <c r="S224" s="35"/>
      <c r="T224" s="35"/>
      <c r="U224" s="35"/>
      <c r="V224" s="36"/>
      <c r="W224" s="34"/>
      <c r="X224" s="35"/>
      <c r="Y224" s="35"/>
      <c r="Z224" s="36"/>
      <c r="AE224" s="94"/>
      <c r="AG224" s="249">
        <f>SUMPRODUCT($AE$218:$AE$221,L218:L221)/L224</f>
        <v>1.9165480371514978</v>
      </c>
      <c r="AH224" s="250">
        <f>SUMPRODUCT($AE$218:$AE$221,M218:M221)/M224</f>
        <v>1.9276691895787097</v>
      </c>
      <c r="AI224" s="250">
        <f>SUMPRODUCT($AE$218:$AE$221,N218:N221)/N224</f>
        <v>1.945364565459804</v>
      </c>
      <c r="AJ224" s="251">
        <f>SUMPRODUCT($AE$218:$AE$221,O218:O221)/O224</f>
        <v>1.9410410019996494</v>
      </c>
      <c r="AU224" s="164"/>
      <c r="AV224" s="164"/>
      <c r="AW224" s="164"/>
      <c r="AX224" s="172" t="e">
        <f>AP218/L224</f>
        <v>#REF!</v>
      </c>
      <c r="AY224" s="172" t="e">
        <f>AQ218/M224</f>
        <v>#REF!</v>
      </c>
      <c r="AZ224" s="172" t="e">
        <f>AR218/N224</f>
        <v>#REF!</v>
      </c>
      <c r="BA224" s="172" t="e">
        <f>AS218/O224</f>
        <v>#REF!</v>
      </c>
    </row>
    <row r="225" spans="2:53" ht="14.25" customHeight="1" thickBot="1" x14ac:dyDescent="0.3">
      <c r="B225" s="52" t="s">
        <v>134</v>
      </c>
      <c r="C225" s="53"/>
      <c r="D225" s="53"/>
      <c r="E225" s="53"/>
      <c r="F225" s="53"/>
      <c r="G225" s="53"/>
      <c r="H225" s="54"/>
      <c r="I225" s="53"/>
      <c r="J225" s="55"/>
      <c r="K225" s="54"/>
      <c r="L225" s="53"/>
      <c r="M225" s="53"/>
      <c r="N225" s="53"/>
      <c r="O225" s="55"/>
    </row>
    <row r="226" spans="2:53" ht="14.25" customHeight="1" x14ac:dyDescent="0.25">
      <c r="I226">
        <f>I222/I220</f>
        <v>752</v>
      </c>
    </row>
    <row r="227" spans="2:53" ht="14.25" customHeight="1" x14ac:dyDescent="0.25">
      <c r="I227">
        <f>I223/I221</f>
        <v>1072</v>
      </c>
    </row>
    <row r="229" spans="2:53" ht="14.25" customHeight="1" thickBot="1" x14ac:dyDescent="0.3"/>
    <row r="230" spans="2:53" ht="14.25" customHeight="1" thickBot="1" x14ac:dyDescent="0.3">
      <c r="B230" s="129" t="s">
        <v>144</v>
      </c>
      <c r="C230" s="351" t="s">
        <v>8</v>
      </c>
      <c r="D230" s="351"/>
      <c r="E230" s="351"/>
      <c r="F230" s="351"/>
      <c r="G230" s="351"/>
      <c r="H230" s="353" t="s">
        <v>9</v>
      </c>
      <c r="I230" s="354"/>
      <c r="J230" s="355"/>
      <c r="K230" s="356" t="s">
        <v>10</v>
      </c>
      <c r="L230" s="357"/>
      <c r="M230" s="357"/>
      <c r="N230" s="357"/>
      <c r="O230" s="358"/>
      <c r="R230" s="359" t="s">
        <v>8</v>
      </c>
      <c r="S230" s="351"/>
      <c r="T230" s="351"/>
      <c r="U230" s="351"/>
      <c r="V230" s="352"/>
      <c r="W230" s="353" t="s">
        <v>9</v>
      </c>
      <c r="X230" s="354"/>
      <c r="Y230" s="354"/>
      <c r="Z230" s="355"/>
      <c r="AE230" s="51" t="s">
        <v>24</v>
      </c>
      <c r="AG230" s="356" t="s">
        <v>25</v>
      </c>
      <c r="AH230" s="357"/>
      <c r="AI230" s="357"/>
      <c r="AJ230" s="358"/>
      <c r="AM230" s="360" t="s">
        <v>50</v>
      </c>
      <c r="AN230" s="360"/>
      <c r="AO230" s="360"/>
      <c r="AP230" s="360"/>
      <c r="AQ230" s="360"/>
      <c r="AR230" s="360"/>
      <c r="AS230" s="360"/>
      <c r="AU230" s="361" t="s">
        <v>115</v>
      </c>
      <c r="AV230" s="361"/>
      <c r="AW230" s="361"/>
      <c r="AX230" s="361"/>
      <c r="AY230" s="361"/>
      <c r="AZ230" s="361"/>
      <c r="BA230" s="362"/>
    </row>
    <row r="231" spans="2:53" ht="14.25" customHeight="1" thickBot="1" x14ac:dyDescent="0.3">
      <c r="B231" s="70"/>
      <c r="C231" s="5">
        <v>2017</v>
      </c>
      <c r="D231" s="5">
        <v>2018</v>
      </c>
      <c r="E231" s="5">
        <v>2019</v>
      </c>
      <c r="F231" s="5">
        <v>2020</v>
      </c>
      <c r="G231" s="5">
        <v>2021</v>
      </c>
      <c r="H231" s="6">
        <v>2022</v>
      </c>
      <c r="I231" s="5">
        <v>2023</v>
      </c>
      <c r="J231" s="7">
        <v>2024</v>
      </c>
      <c r="K231" s="6">
        <v>2025</v>
      </c>
      <c r="L231" s="5">
        <v>2026</v>
      </c>
      <c r="M231" s="5">
        <v>2027</v>
      </c>
      <c r="N231" s="5">
        <v>2028</v>
      </c>
      <c r="O231" s="7">
        <v>2029</v>
      </c>
      <c r="R231" s="6">
        <v>2017</v>
      </c>
      <c r="S231" s="5">
        <v>2018</v>
      </c>
      <c r="T231" s="5">
        <v>2019</v>
      </c>
      <c r="U231" s="5">
        <v>2020</v>
      </c>
      <c r="V231" s="7">
        <v>2021</v>
      </c>
      <c r="W231" s="6">
        <v>2022</v>
      </c>
      <c r="X231" s="5">
        <v>2023</v>
      </c>
      <c r="Y231" s="5">
        <v>2024</v>
      </c>
      <c r="Z231" s="7">
        <v>2025</v>
      </c>
      <c r="AE231" s="56"/>
      <c r="AG231" s="6">
        <v>2026</v>
      </c>
      <c r="AH231" s="5">
        <v>2027</v>
      </c>
      <c r="AI231" s="5">
        <v>2028</v>
      </c>
      <c r="AJ231" s="7">
        <v>2029</v>
      </c>
      <c r="AM231" s="5">
        <v>2023</v>
      </c>
      <c r="AN231" s="5">
        <v>2024</v>
      </c>
      <c r="AO231" s="5">
        <v>2025</v>
      </c>
      <c r="AP231" s="5">
        <v>2026</v>
      </c>
      <c r="AQ231" s="5">
        <v>2027</v>
      </c>
      <c r="AR231" s="5">
        <v>2028</v>
      </c>
      <c r="AS231" s="5">
        <v>2029</v>
      </c>
      <c r="AU231" s="5">
        <v>2023</v>
      </c>
      <c r="AV231" s="5">
        <v>2024</v>
      </c>
      <c r="AW231" s="5">
        <v>2025</v>
      </c>
      <c r="AX231" s="5">
        <v>2026</v>
      </c>
      <c r="AY231" s="5">
        <v>2027</v>
      </c>
      <c r="AZ231" s="5">
        <v>2028</v>
      </c>
      <c r="BA231" s="5">
        <v>2029</v>
      </c>
    </row>
    <row r="232" spans="2:53" ht="14.25" customHeight="1" x14ac:dyDescent="0.25">
      <c r="B232" s="15"/>
      <c r="C232" s="110">
        <v>4</v>
      </c>
      <c r="D232" s="110">
        <v>4</v>
      </c>
      <c r="E232" s="110">
        <v>4</v>
      </c>
      <c r="F232" s="110">
        <v>4</v>
      </c>
      <c r="G232" s="110">
        <v>4</v>
      </c>
      <c r="H232" s="111">
        <v>4</v>
      </c>
      <c r="I232" s="71">
        <v>4</v>
      </c>
      <c r="J232" s="48">
        <v>4</v>
      </c>
      <c r="K232" s="47">
        <v>4</v>
      </c>
      <c r="L232" s="21">
        <v>4</v>
      </c>
      <c r="M232" s="21">
        <v>4</v>
      </c>
      <c r="N232" s="21">
        <v>4</v>
      </c>
      <c r="O232" s="48">
        <v>4</v>
      </c>
      <c r="P232" t="s">
        <v>216</v>
      </c>
      <c r="R232" s="175">
        <v>117811</v>
      </c>
      <c r="S232" s="176">
        <v>117811</v>
      </c>
      <c r="T232" s="176">
        <v>117811</v>
      </c>
      <c r="U232" s="176">
        <v>117811</v>
      </c>
      <c r="V232" s="176">
        <v>117811</v>
      </c>
      <c r="W232" s="175">
        <v>117811</v>
      </c>
      <c r="X232" s="176">
        <v>121013.34</v>
      </c>
      <c r="Y232" s="176">
        <v>122707.53</v>
      </c>
      <c r="Z232" s="177">
        <v>125284.38337461898</v>
      </c>
      <c r="AB232" s="349"/>
      <c r="AC232" s="349"/>
      <c r="AD232" s="350"/>
      <c r="AE232" s="107">
        <v>1</v>
      </c>
      <c r="AG232" s="206">
        <v>1</v>
      </c>
      <c r="AH232" s="109">
        <v>1</v>
      </c>
      <c r="AI232" s="109">
        <v>1</v>
      </c>
      <c r="AJ232" s="207">
        <v>1</v>
      </c>
      <c r="AM232" s="14" t="e">
        <f>#REF!</f>
        <v>#REF!</v>
      </c>
      <c r="AN232" s="14" t="e">
        <f>#REF!</f>
        <v>#REF!</v>
      </c>
      <c r="AO232" s="14" t="e">
        <f>#REF!</f>
        <v>#REF!</v>
      </c>
      <c r="AP232" s="14" t="e">
        <f>#REF!</f>
        <v>#REF!</v>
      </c>
      <c r="AQ232" s="14" t="e">
        <f>#REF!</f>
        <v>#REF!</v>
      </c>
      <c r="AR232" s="14" t="e">
        <f>#REF!</f>
        <v>#REF!</v>
      </c>
      <c r="AS232" s="14" t="e">
        <f>#REF!</f>
        <v>#REF!</v>
      </c>
      <c r="AU232" s="95"/>
      <c r="AV232" s="95"/>
      <c r="AW232" s="95"/>
      <c r="AX232" s="14" t="e">
        <f>AP232/L232</f>
        <v>#REF!</v>
      </c>
      <c r="AY232" s="14" t="e">
        <f>AQ232/M232</f>
        <v>#REF!</v>
      </c>
      <c r="AZ232" s="14" t="e">
        <f>AR232/N232</f>
        <v>#REF!</v>
      </c>
      <c r="BA232" s="14" t="e">
        <f>AS232/O232</f>
        <v>#REF!</v>
      </c>
    </row>
    <row r="233" spans="2:53" ht="14.25" customHeight="1" thickBot="1" x14ac:dyDescent="0.3">
      <c r="B233" s="52"/>
      <c r="C233" s="53"/>
      <c r="D233" s="53"/>
      <c r="E233" s="53"/>
      <c r="F233" s="53"/>
      <c r="G233" s="53"/>
      <c r="H233" s="54"/>
      <c r="I233" s="53"/>
      <c r="J233" s="55"/>
      <c r="K233" s="54"/>
      <c r="L233" s="53"/>
      <c r="M233" s="53"/>
      <c r="N233" s="53"/>
      <c r="O233" s="55"/>
      <c r="R233" s="34"/>
      <c r="S233" s="35"/>
      <c r="T233" s="35"/>
      <c r="U233" s="35"/>
      <c r="V233" s="35"/>
      <c r="W233" s="34"/>
      <c r="X233" s="35"/>
      <c r="Y233" s="35"/>
      <c r="Z233" s="36"/>
      <c r="AE233" s="94"/>
      <c r="AG233" s="246"/>
      <c r="AH233" s="247"/>
      <c r="AI233" s="247"/>
      <c r="AJ233" s="248"/>
      <c r="AU233" s="35"/>
      <c r="AV233" s="35"/>
      <c r="AW233" s="35"/>
      <c r="AX233" s="67"/>
      <c r="AY233" s="67"/>
      <c r="AZ233" s="67"/>
      <c r="BA233" s="67"/>
    </row>
    <row r="236" spans="2:53" ht="14.25" customHeight="1" thickBot="1" x14ac:dyDescent="0.3"/>
    <row r="237" spans="2:53" ht="14.25" customHeight="1" thickBot="1" x14ac:dyDescent="0.3">
      <c r="B237" s="129" t="s">
        <v>145</v>
      </c>
      <c r="C237" s="351" t="s">
        <v>8</v>
      </c>
      <c r="D237" s="351"/>
      <c r="E237" s="351"/>
      <c r="F237" s="351"/>
      <c r="G237" s="351"/>
      <c r="H237" s="353" t="s">
        <v>9</v>
      </c>
      <c r="I237" s="354"/>
      <c r="J237" s="355"/>
      <c r="K237" s="356" t="s">
        <v>10</v>
      </c>
      <c r="L237" s="357"/>
      <c r="M237" s="357"/>
      <c r="N237" s="357"/>
      <c r="O237" s="358"/>
      <c r="R237" s="359" t="s">
        <v>8</v>
      </c>
      <c r="S237" s="351"/>
      <c r="T237" s="351"/>
      <c r="U237" s="351"/>
      <c r="V237" s="352"/>
      <c r="W237" s="353" t="s">
        <v>9</v>
      </c>
      <c r="X237" s="354"/>
      <c r="Y237" s="354"/>
      <c r="Z237" s="355"/>
      <c r="AE237" s="51" t="s">
        <v>24</v>
      </c>
      <c r="AG237" s="356" t="s">
        <v>25</v>
      </c>
      <c r="AH237" s="357"/>
      <c r="AI237" s="357"/>
      <c r="AJ237" s="358"/>
      <c r="AM237" s="360" t="s">
        <v>50</v>
      </c>
      <c r="AN237" s="360"/>
      <c r="AO237" s="360"/>
      <c r="AP237" s="360"/>
      <c r="AQ237" s="360"/>
      <c r="AR237" s="360"/>
      <c r="AS237" s="360"/>
      <c r="AU237" s="361" t="s">
        <v>146</v>
      </c>
      <c r="AV237" s="361"/>
      <c r="AW237" s="361"/>
      <c r="AX237" s="361"/>
      <c r="AY237" s="361"/>
      <c r="AZ237" s="361"/>
      <c r="BA237" s="362"/>
    </row>
    <row r="238" spans="2:53" ht="14.25" customHeight="1" thickBot="1" x14ac:dyDescent="0.3">
      <c r="B238" s="70"/>
      <c r="C238" s="5">
        <v>2017</v>
      </c>
      <c r="D238" s="5">
        <v>2018</v>
      </c>
      <c r="E238" s="5">
        <v>2019</v>
      </c>
      <c r="F238" s="5">
        <v>2020</v>
      </c>
      <c r="G238" s="5">
        <v>2021</v>
      </c>
      <c r="H238" s="6">
        <v>2022</v>
      </c>
      <c r="I238" s="5">
        <v>2023</v>
      </c>
      <c r="J238" s="7">
        <v>2024</v>
      </c>
      <c r="K238" s="6">
        <v>2025</v>
      </c>
      <c r="L238" s="5">
        <v>2026</v>
      </c>
      <c r="M238" s="5">
        <v>2027</v>
      </c>
      <c r="N238" s="5">
        <v>2028</v>
      </c>
      <c r="O238" s="7">
        <v>2029</v>
      </c>
      <c r="R238" s="6">
        <v>2017</v>
      </c>
      <c r="S238" s="5">
        <v>2018</v>
      </c>
      <c r="T238" s="5">
        <v>2019</v>
      </c>
      <c r="U238" s="5">
        <v>2020</v>
      </c>
      <c r="V238" s="7">
        <v>2021</v>
      </c>
      <c r="W238" s="6">
        <v>2022</v>
      </c>
      <c r="X238" s="5">
        <v>2023</v>
      </c>
      <c r="Y238" s="5">
        <v>2024</v>
      </c>
      <c r="Z238" s="7">
        <v>2025</v>
      </c>
      <c r="AE238" s="56"/>
      <c r="AG238" s="6">
        <v>2026</v>
      </c>
      <c r="AH238" s="5">
        <v>2027</v>
      </c>
      <c r="AI238" s="5">
        <v>2028</v>
      </c>
      <c r="AJ238" s="7">
        <v>2029</v>
      </c>
      <c r="AM238" s="5">
        <v>2023</v>
      </c>
      <c r="AN238" s="5">
        <v>2024</v>
      </c>
      <c r="AO238" s="5">
        <v>2025</v>
      </c>
      <c r="AP238" s="5">
        <v>2026</v>
      </c>
      <c r="AQ238" s="5">
        <v>2027</v>
      </c>
      <c r="AR238" s="5">
        <v>2028</v>
      </c>
      <c r="AS238" s="5">
        <v>2029</v>
      </c>
      <c r="AU238" s="5">
        <v>2023</v>
      </c>
      <c r="AV238" s="5">
        <v>2024</v>
      </c>
      <c r="AW238" s="5">
        <v>2025</v>
      </c>
      <c r="AX238" s="5">
        <v>2026</v>
      </c>
      <c r="AY238" s="5">
        <v>2027</v>
      </c>
      <c r="AZ238" s="5">
        <v>2028</v>
      </c>
      <c r="BA238" s="5">
        <v>2029</v>
      </c>
    </row>
    <row r="239" spans="2:53" ht="14.25" customHeight="1" x14ac:dyDescent="0.25">
      <c r="B239" s="15" t="s">
        <v>0</v>
      </c>
      <c r="C239" s="110"/>
      <c r="D239" s="110"/>
      <c r="E239" s="110"/>
      <c r="F239" s="110">
        <v>20</v>
      </c>
      <c r="G239" s="110">
        <v>25</v>
      </c>
      <c r="H239" s="111">
        <v>29</v>
      </c>
      <c r="I239" s="71">
        <v>37</v>
      </c>
      <c r="J239" s="48">
        <v>43</v>
      </c>
      <c r="K239" s="47">
        <v>40</v>
      </c>
      <c r="L239" s="21">
        <v>40</v>
      </c>
      <c r="M239" s="21">
        <v>40</v>
      </c>
      <c r="N239" s="21">
        <v>40</v>
      </c>
      <c r="O239" s="48">
        <v>40</v>
      </c>
      <c r="P239" t="s">
        <v>224</v>
      </c>
      <c r="R239" s="175"/>
      <c r="S239" s="176"/>
      <c r="T239" s="176"/>
      <c r="U239" s="176">
        <v>7724.4210526315792</v>
      </c>
      <c r="V239" s="176">
        <v>7763.0431578947355</v>
      </c>
      <c r="W239" s="175">
        <v>7763.0431578947355</v>
      </c>
      <c r="X239" s="176">
        <v>7974.06</v>
      </c>
      <c r="Y239" s="176">
        <v>8085.7</v>
      </c>
      <c r="Z239" s="177">
        <v>8255.4946070179922</v>
      </c>
      <c r="AB239" s="349"/>
      <c r="AC239" s="349"/>
      <c r="AD239" s="350"/>
      <c r="AE239" s="107">
        <v>1</v>
      </c>
      <c r="AG239" s="206">
        <v>1</v>
      </c>
      <c r="AH239" s="109">
        <v>1</v>
      </c>
      <c r="AI239" s="109">
        <v>1</v>
      </c>
      <c r="AJ239" s="207">
        <v>1</v>
      </c>
      <c r="AM239" s="14" t="e">
        <f>#REF!</f>
        <v>#REF!</v>
      </c>
      <c r="AN239" s="14" t="e">
        <f>#REF!</f>
        <v>#REF!</v>
      </c>
      <c r="AO239" s="14" t="e">
        <f>#REF!</f>
        <v>#REF!</v>
      </c>
      <c r="AP239" s="14" t="e">
        <f>#REF!</f>
        <v>#REF!</v>
      </c>
      <c r="AQ239" s="14" t="e">
        <f>#REF!</f>
        <v>#REF!</v>
      </c>
      <c r="AR239" s="14" t="e">
        <f>#REF!</f>
        <v>#REF!</v>
      </c>
      <c r="AS239" s="14" t="e">
        <f>#REF!</f>
        <v>#REF!</v>
      </c>
      <c r="AU239" s="95"/>
      <c r="AV239" s="95"/>
      <c r="AW239" s="95"/>
      <c r="AX239" s="14" t="e">
        <f>AP239/L239</f>
        <v>#REF!</v>
      </c>
      <c r="AY239" s="14" t="e">
        <f>AQ239/M239</f>
        <v>#REF!</v>
      </c>
      <c r="AZ239" s="14" t="e">
        <f>AR239/N239</f>
        <v>#REF!</v>
      </c>
      <c r="BA239" s="14" t="e">
        <f>AS239/O239</f>
        <v>#REF!</v>
      </c>
    </row>
    <row r="240" spans="2:53" ht="14.25" customHeight="1" thickBot="1" x14ac:dyDescent="0.3">
      <c r="B240" s="52"/>
      <c r="C240" s="53"/>
      <c r="D240" s="53"/>
      <c r="E240" s="53"/>
      <c r="F240" s="53"/>
      <c r="G240" s="53"/>
      <c r="H240" s="54"/>
      <c r="I240" s="53"/>
      <c r="J240" s="55"/>
      <c r="K240" s="54"/>
      <c r="L240" s="53"/>
      <c r="M240" s="53"/>
      <c r="N240" s="53"/>
      <c r="O240" s="55"/>
      <c r="R240" s="34"/>
      <c r="S240" s="35"/>
      <c r="T240" s="35"/>
      <c r="U240" s="35"/>
      <c r="V240" s="35"/>
      <c r="W240" s="34"/>
      <c r="X240" s="35"/>
      <c r="Y240" s="35"/>
      <c r="Z240" s="36"/>
      <c r="AE240" s="94"/>
      <c r="AG240" s="246"/>
      <c r="AH240" s="247"/>
      <c r="AI240" s="247"/>
      <c r="AJ240" s="248"/>
      <c r="AU240" s="35"/>
      <c r="AV240" s="35"/>
      <c r="AW240" s="35"/>
      <c r="AX240" s="67"/>
      <c r="AY240" s="67"/>
      <c r="AZ240" s="67"/>
      <c r="BA240" s="67"/>
    </row>
    <row r="243" spans="2:53" ht="14.25" customHeight="1" thickBot="1" x14ac:dyDescent="0.3"/>
    <row r="244" spans="2:53" ht="14.25" customHeight="1" thickBot="1" x14ac:dyDescent="0.3">
      <c r="B244" s="129" t="s">
        <v>147</v>
      </c>
      <c r="C244" s="351" t="s">
        <v>8</v>
      </c>
      <c r="D244" s="351"/>
      <c r="E244" s="351"/>
      <c r="F244" s="351"/>
      <c r="G244" s="351"/>
      <c r="H244" s="353" t="s">
        <v>9</v>
      </c>
      <c r="I244" s="354"/>
      <c r="J244" s="355"/>
      <c r="K244" s="356" t="s">
        <v>10</v>
      </c>
      <c r="L244" s="357"/>
      <c r="M244" s="357"/>
      <c r="N244" s="357"/>
      <c r="O244" s="358"/>
      <c r="R244" s="359" t="s">
        <v>8</v>
      </c>
      <c r="S244" s="351"/>
      <c r="T244" s="351"/>
      <c r="U244" s="351"/>
      <c r="V244" s="352"/>
      <c r="W244" s="353" t="s">
        <v>9</v>
      </c>
      <c r="X244" s="354"/>
      <c r="Y244" s="354"/>
      <c r="Z244" s="355"/>
      <c r="AE244" s="51" t="s">
        <v>24</v>
      </c>
      <c r="AG244" s="356" t="s">
        <v>25</v>
      </c>
      <c r="AH244" s="357"/>
      <c r="AI244" s="357"/>
      <c r="AJ244" s="358"/>
      <c r="AM244" s="360" t="s">
        <v>50</v>
      </c>
      <c r="AN244" s="360"/>
      <c r="AO244" s="360"/>
      <c r="AP244" s="360"/>
      <c r="AQ244" s="360"/>
      <c r="AR244" s="360"/>
      <c r="AS244" s="360"/>
      <c r="AU244" s="361" t="s">
        <v>148</v>
      </c>
      <c r="AV244" s="361"/>
      <c r="AW244" s="361"/>
      <c r="AX244" s="361"/>
      <c r="AY244" s="361"/>
      <c r="AZ244" s="361"/>
      <c r="BA244" s="362"/>
    </row>
    <row r="245" spans="2:53" ht="14.25" customHeight="1" thickBot="1" x14ac:dyDescent="0.3">
      <c r="B245" s="70"/>
      <c r="C245" s="5">
        <v>2017</v>
      </c>
      <c r="D245" s="5">
        <v>2018</v>
      </c>
      <c r="E245" s="5">
        <v>2019</v>
      </c>
      <c r="F245" s="5">
        <v>2020</v>
      </c>
      <c r="G245" s="5">
        <v>2021</v>
      </c>
      <c r="H245" s="6">
        <v>2022</v>
      </c>
      <c r="I245" s="5">
        <v>2023</v>
      </c>
      <c r="J245" s="7">
        <v>2024</v>
      </c>
      <c r="K245" s="6">
        <v>2025</v>
      </c>
      <c r="L245" s="5">
        <v>2026</v>
      </c>
      <c r="M245" s="5">
        <v>2027</v>
      </c>
      <c r="N245" s="5">
        <v>2028</v>
      </c>
      <c r="O245" s="7">
        <v>2029</v>
      </c>
      <c r="R245" s="6">
        <v>2017</v>
      </c>
      <c r="S245" s="5">
        <v>2018</v>
      </c>
      <c r="T245" s="5">
        <v>2019</v>
      </c>
      <c r="U245" s="5">
        <v>2020</v>
      </c>
      <c r="V245" s="7">
        <v>2021</v>
      </c>
      <c r="W245" s="6">
        <v>2022</v>
      </c>
      <c r="X245" s="5">
        <v>2023</v>
      </c>
      <c r="Y245" s="5">
        <v>2024</v>
      </c>
      <c r="Z245" s="7">
        <v>2025</v>
      </c>
      <c r="AE245" s="56"/>
      <c r="AG245" s="6">
        <v>2026</v>
      </c>
      <c r="AH245" s="5">
        <v>2027</v>
      </c>
      <c r="AI245" s="5">
        <v>2028</v>
      </c>
      <c r="AJ245" s="7">
        <v>2029</v>
      </c>
      <c r="AM245" s="5">
        <v>2023</v>
      </c>
      <c r="AN245" s="5">
        <v>2024</v>
      </c>
      <c r="AO245" s="5">
        <v>2025</v>
      </c>
      <c r="AP245" s="5">
        <v>2026</v>
      </c>
      <c r="AQ245" s="5">
        <v>2027</v>
      </c>
      <c r="AR245" s="5">
        <v>2028</v>
      </c>
      <c r="AS245" s="5">
        <v>2029</v>
      </c>
      <c r="AU245" s="5">
        <v>2023</v>
      </c>
      <c r="AV245" s="5">
        <v>2024</v>
      </c>
      <c r="AW245" s="5">
        <v>2025</v>
      </c>
      <c r="AX245" s="5">
        <v>2026</v>
      </c>
      <c r="AY245" s="5">
        <v>2027</v>
      </c>
      <c r="AZ245" s="5">
        <v>2028</v>
      </c>
      <c r="BA245" s="5">
        <v>2029</v>
      </c>
    </row>
    <row r="246" spans="2:53" ht="14.25" customHeight="1" x14ac:dyDescent="0.25">
      <c r="B246" s="15" t="s">
        <v>0</v>
      </c>
      <c r="C246" s="110">
        <v>0</v>
      </c>
      <c r="D246" s="110">
        <v>0</v>
      </c>
      <c r="E246" s="110">
        <v>0</v>
      </c>
      <c r="F246" s="110">
        <v>0</v>
      </c>
      <c r="G246" s="110">
        <v>1214</v>
      </c>
      <c r="H246" s="111">
        <v>2361</v>
      </c>
      <c r="I246" s="71">
        <v>1572</v>
      </c>
      <c r="J246" s="48">
        <v>3501.2413793103447</v>
      </c>
      <c r="K246" s="47">
        <v>1586.9532039582623</v>
      </c>
      <c r="L246" s="21">
        <v>1671.6496828255799</v>
      </c>
      <c r="M246" s="21">
        <v>1694.6870812728794</v>
      </c>
      <c r="N246" s="21">
        <v>2095.9227782377384</v>
      </c>
      <c r="O246" s="48">
        <v>2096.9227782377384</v>
      </c>
      <c r="P246" t="s">
        <v>219</v>
      </c>
      <c r="R246" s="175"/>
      <c r="S246" s="176"/>
      <c r="T246" s="176"/>
      <c r="U246" s="176">
        <v>54.627692307692307</v>
      </c>
      <c r="V246" s="176">
        <v>54.900830769230758</v>
      </c>
      <c r="W246" s="175">
        <v>54.900830769230758</v>
      </c>
      <c r="X246" s="176">
        <v>56.39</v>
      </c>
      <c r="Y246" s="176">
        <v>57.18</v>
      </c>
      <c r="Z246" s="177">
        <v>58.38348481616643</v>
      </c>
      <c r="AB246" s="349"/>
      <c r="AC246" s="349"/>
      <c r="AD246" s="350"/>
      <c r="AE246" s="107">
        <v>1</v>
      </c>
      <c r="AG246" s="206">
        <v>1</v>
      </c>
      <c r="AH246" s="109">
        <v>1</v>
      </c>
      <c r="AI246" s="109">
        <v>1</v>
      </c>
      <c r="AJ246" s="207">
        <v>1</v>
      </c>
      <c r="AM246" s="14" t="e">
        <f>#REF!</f>
        <v>#REF!</v>
      </c>
      <c r="AN246" s="14" t="e">
        <f>#REF!</f>
        <v>#REF!</v>
      </c>
      <c r="AO246" s="14" t="e">
        <f>#REF!</f>
        <v>#REF!</v>
      </c>
      <c r="AP246" s="14" t="e">
        <f>#REF!</f>
        <v>#REF!</v>
      </c>
      <c r="AQ246" s="14" t="e">
        <f>#REF!</f>
        <v>#REF!</v>
      </c>
      <c r="AR246" s="14" t="e">
        <f>#REF!</f>
        <v>#REF!</v>
      </c>
      <c r="AS246" s="14" t="e">
        <f>#REF!</f>
        <v>#REF!</v>
      </c>
      <c r="AU246" s="95"/>
      <c r="AV246" s="95"/>
      <c r="AW246" s="95"/>
      <c r="AX246" s="14" t="e">
        <f>AP246/L246</f>
        <v>#REF!</v>
      </c>
      <c r="AY246" s="14" t="e">
        <f>AQ246/M246</f>
        <v>#REF!</v>
      </c>
      <c r="AZ246" s="14" t="e">
        <f>AR246/N246</f>
        <v>#REF!</v>
      </c>
      <c r="BA246" s="14" t="e">
        <f>AS246/O246</f>
        <v>#REF!</v>
      </c>
    </row>
    <row r="247" spans="2:53" ht="14.25" customHeight="1" thickBot="1" x14ac:dyDescent="0.3">
      <c r="B247" s="52"/>
      <c r="C247" s="53"/>
      <c r="D247" s="53"/>
      <c r="E247" s="53"/>
      <c r="F247" s="53"/>
      <c r="G247" s="53"/>
      <c r="H247" s="54"/>
      <c r="I247" s="53"/>
      <c r="J247" s="55"/>
      <c r="K247" s="54"/>
      <c r="L247" s="53"/>
      <c r="M247" s="53"/>
      <c r="N247" s="53"/>
      <c r="O247" s="55"/>
      <c r="R247" s="34"/>
      <c r="S247" s="35"/>
      <c r="T247" s="35"/>
      <c r="U247" s="35"/>
      <c r="V247" s="35"/>
      <c r="W247" s="34"/>
      <c r="X247" s="35"/>
      <c r="Y247" s="35"/>
      <c r="Z247" s="36"/>
      <c r="AE247" s="94"/>
      <c r="AG247" s="246"/>
      <c r="AH247" s="247"/>
      <c r="AI247" s="247"/>
      <c r="AJ247" s="248"/>
      <c r="AU247" s="35"/>
      <c r="AV247" s="35"/>
      <c r="AW247" s="35"/>
      <c r="AX247" s="67"/>
      <c r="AY247" s="67"/>
      <c r="AZ247" s="67"/>
      <c r="BA247" s="67"/>
    </row>
    <row r="250" spans="2:53" ht="14.25" customHeight="1" thickBot="1" x14ac:dyDescent="0.3"/>
    <row r="251" spans="2:53" ht="14.25" customHeight="1" thickBot="1" x14ac:dyDescent="0.3">
      <c r="B251" s="129" t="s">
        <v>4</v>
      </c>
      <c r="C251" s="351" t="s">
        <v>8</v>
      </c>
      <c r="D251" s="351"/>
      <c r="E251" s="351"/>
      <c r="F251" s="351"/>
      <c r="G251" s="351"/>
      <c r="H251" s="353" t="s">
        <v>9</v>
      </c>
      <c r="I251" s="354"/>
      <c r="J251" s="355"/>
      <c r="K251" s="356" t="s">
        <v>10</v>
      </c>
      <c r="L251" s="357"/>
      <c r="M251" s="357"/>
      <c r="N251" s="357"/>
      <c r="O251" s="358"/>
      <c r="R251" s="359" t="s">
        <v>8</v>
      </c>
      <c r="S251" s="351"/>
      <c r="T251" s="351"/>
      <c r="U251" s="351"/>
      <c r="V251" s="352"/>
      <c r="W251" s="353" t="s">
        <v>9</v>
      </c>
      <c r="X251" s="354"/>
      <c r="Y251" s="354"/>
      <c r="Z251" s="355"/>
      <c r="AE251" s="51" t="s">
        <v>24</v>
      </c>
      <c r="AG251" s="356" t="s">
        <v>25</v>
      </c>
      <c r="AH251" s="357"/>
      <c r="AI251" s="357"/>
      <c r="AJ251" s="358"/>
      <c r="AM251" s="360" t="s">
        <v>50</v>
      </c>
      <c r="AN251" s="360"/>
      <c r="AO251" s="360"/>
      <c r="AP251" s="360"/>
      <c r="AQ251" s="360"/>
      <c r="AR251" s="360"/>
      <c r="AS251" s="360"/>
      <c r="AU251" s="361" t="s">
        <v>151</v>
      </c>
      <c r="AV251" s="361"/>
      <c r="AW251" s="361"/>
      <c r="AX251" s="361"/>
      <c r="AY251" s="361"/>
      <c r="AZ251" s="361"/>
      <c r="BA251" s="362"/>
    </row>
    <row r="252" spans="2:53" ht="14.25" customHeight="1" thickBot="1" x14ac:dyDescent="0.3">
      <c r="B252" s="70"/>
      <c r="C252" s="5">
        <v>2017</v>
      </c>
      <c r="D252" s="5">
        <v>2018</v>
      </c>
      <c r="E252" s="5">
        <v>2019</v>
      </c>
      <c r="F252" s="5">
        <v>2020</v>
      </c>
      <c r="G252" s="5">
        <v>2021</v>
      </c>
      <c r="H252" s="6">
        <v>2022</v>
      </c>
      <c r="I252" s="5">
        <v>2023</v>
      </c>
      <c r="J252" s="7">
        <v>2024</v>
      </c>
      <c r="K252" s="6">
        <v>2025</v>
      </c>
      <c r="L252" s="5">
        <v>2026</v>
      </c>
      <c r="M252" s="5">
        <v>2027</v>
      </c>
      <c r="N252" s="5">
        <v>2028</v>
      </c>
      <c r="O252" s="7">
        <v>2029</v>
      </c>
      <c r="R252" s="6">
        <v>2017</v>
      </c>
      <c r="S252" s="5">
        <v>2018</v>
      </c>
      <c r="T252" s="5">
        <v>2019</v>
      </c>
      <c r="U252" s="5">
        <v>2020</v>
      </c>
      <c r="V252" s="7">
        <v>2021</v>
      </c>
      <c r="W252" s="6">
        <v>2022</v>
      </c>
      <c r="X252" s="5">
        <v>2023</v>
      </c>
      <c r="Y252" s="5">
        <v>2024</v>
      </c>
      <c r="Z252" s="7">
        <v>2025</v>
      </c>
      <c r="AE252" s="56"/>
      <c r="AG252" s="6">
        <v>2026</v>
      </c>
      <c r="AH252" s="5">
        <v>2027</v>
      </c>
      <c r="AI252" s="5">
        <v>2028</v>
      </c>
      <c r="AJ252" s="7">
        <v>2029</v>
      </c>
      <c r="AM252" s="5">
        <v>2023</v>
      </c>
      <c r="AN252" s="5">
        <v>2024</v>
      </c>
      <c r="AO252" s="5">
        <v>2025</v>
      </c>
      <c r="AP252" s="5">
        <v>2026</v>
      </c>
      <c r="AQ252" s="5">
        <v>2027</v>
      </c>
      <c r="AR252" s="5">
        <v>2028</v>
      </c>
      <c r="AS252" s="5">
        <v>2029</v>
      </c>
      <c r="AU252" s="5">
        <v>2023</v>
      </c>
      <c r="AV252" s="5">
        <v>2024</v>
      </c>
      <c r="AW252" s="5">
        <v>2025</v>
      </c>
      <c r="AX252" s="5">
        <v>2026</v>
      </c>
      <c r="AY252" s="5">
        <v>2027</v>
      </c>
      <c r="AZ252" s="5">
        <v>2028</v>
      </c>
      <c r="BA252" s="5">
        <v>2029</v>
      </c>
    </row>
    <row r="253" spans="2:53" ht="14.25" customHeight="1" x14ac:dyDescent="0.25">
      <c r="B253" s="15" t="s">
        <v>0</v>
      </c>
      <c r="C253" s="110"/>
      <c r="D253" s="110"/>
      <c r="E253" s="110"/>
      <c r="F253" s="110"/>
      <c r="G253" s="110"/>
      <c r="H253" s="111"/>
      <c r="I253" s="71">
        <v>459</v>
      </c>
      <c r="J253" s="48">
        <f>I253*(1+J10)</f>
        <v>466.04413703192193</v>
      </c>
      <c r="K253" s="47">
        <f>J253*(1+K10)</f>
        <v>480.06468338819866</v>
      </c>
      <c r="L253" s="21">
        <f t="shared" ref="L253:O253" si="174">K253*(1+L10)</f>
        <v>492.88345441015701</v>
      </c>
      <c r="M253" s="21">
        <f t="shared" si="174"/>
        <v>511.07586211896461</v>
      </c>
      <c r="N253" s="21">
        <f t="shared" si="174"/>
        <v>523.61310499145679</v>
      </c>
      <c r="O253" s="48">
        <f t="shared" si="174"/>
        <v>532.6023198858652</v>
      </c>
      <c r="P253" t="s">
        <v>225</v>
      </c>
      <c r="R253" s="175"/>
      <c r="S253" s="176"/>
      <c r="T253" s="176"/>
      <c r="U253" s="176"/>
      <c r="V253" s="176"/>
      <c r="W253" s="175"/>
      <c r="X253" s="176"/>
      <c r="Y253" s="176"/>
      <c r="Z253" s="177"/>
      <c r="AB253" s="349"/>
      <c r="AC253" s="349"/>
      <c r="AD253" s="350"/>
      <c r="AE253" s="107">
        <v>1</v>
      </c>
      <c r="AG253" s="206">
        <v>1</v>
      </c>
      <c r="AH253" s="109">
        <v>1</v>
      </c>
      <c r="AI253" s="109">
        <v>1</v>
      </c>
      <c r="AJ253" s="207">
        <v>1</v>
      </c>
      <c r="AM253" s="14" t="e">
        <f>#REF!</f>
        <v>#REF!</v>
      </c>
      <c r="AN253" s="14" t="e">
        <f>#REF!</f>
        <v>#REF!</v>
      </c>
      <c r="AO253" s="14" t="e">
        <f>#REF!</f>
        <v>#REF!</v>
      </c>
      <c r="AP253" s="14" t="e">
        <f>#REF!</f>
        <v>#REF!</v>
      </c>
      <c r="AQ253" s="14" t="e">
        <f>#REF!</f>
        <v>#REF!</v>
      </c>
      <c r="AR253" s="14" t="e">
        <f>#REF!</f>
        <v>#REF!</v>
      </c>
      <c r="AS253" s="14" t="e">
        <f>#REF!</f>
        <v>#REF!</v>
      </c>
      <c r="AU253" s="95"/>
      <c r="AV253" s="95"/>
      <c r="AW253" s="14" t="e">
        <f>AO253/K253</f>
        <v>#REF!</v>
      </c>
      <c r="AX253" s="14" t="e">
        <f>AP253/L253</f>
        <v>#REF!</v>
      </c>
      <c r="AY253" s="14" t="e">
        <f>AQ253/M253</f>
        <v>#REF!</v>
      </c>
      <c r="AZ253" s="14" t="e">
        <f>AR253/N253</f>
        <v>#REF!</v>
      </c>
      <c r="BA253" s="14" t="e">
        <f>AS253/O253</f>
        <v>#REF!</v>
      </c>
    </row>
    <row r="254" spans="2:53" ht="14.25" customHeight="1" thickBot="1" x14ac:dyDescent="0.3">
      <c r="B254" s="52"/>
      <c r="C254" s="53"/>
      <c r="D254" s="53"/>
      <c r="E254" s="53"/>
      <c r="F254" s="53"/>
      <c r="G254" s="53"/>
      <c r="H254" s="54"/>
      <c r="I254" s="53"/>
      <c r="J254" s="55"/>
      <c r="K254" s="54"/>
      <c r="L254" s="53"/>
      <c r="M254" s="53"/>
      <c r="N254" s="53"/>
      <c r="O254" s="55"/>
      <c r="R254" s="34"/>
      <c r="S254" s="35"/>
      <c r="T254" s="35"/>
      <c r="U254" s="35"/>
      <c r="V254" s="35"/>
      <c r="W254" s="34"/>
      <c r="X254" s="35"/>
      <c r="Y254" s="35"/>
      <c r="Z254" s="36"/>
      <c r="AE254" s="94"/>
      <c r="AG254" s="246"/>
      <c r="AH254" s="247"/>
      <c r="AI254" s="247"/>
      <c r="AJ254" s="248"/>
      <c r="AU254" s="35"/>
      <c r="AV254" s="35"/>
      <c r="AW254" s="35"/>
      <c r="AX254" s="67"/>
      <c r="AY254" s="67"/>
      <c r="AZ254" s="67"/>
      <c r="BA254" s="67"/>
    </row>
    <row r="255" spans="2:53" ht="14.25" customHeight="1" x14ac:dyDescent="0.25">
      <c r="AW255" s="68"/>
    </row>
    <row r="257" spans="2:53" ht="14.25" customHeight="1" thickBot="1" x14ac:dyDescent="0.3"/>
    <row r="258" spans="2:53" ht="14.25" customHeight="1" thickBot="1" x14ac:dyDescent="0.3">
      <c r="B258" s="129" t="s">
        <v>149</v>
      </c>
      <c r="C258" s="351" t="s">
        <v>8</v>
      </c>
      <c r="D258" s="351"/>
      <c r="E258" s="351"/>
      <c r="F258" s="351"/>
      <c r="G258" s="351"/>
      <c r="H258" s="353" t="s">
        <v>9</v>
      </c>
      <c r="I258" s="354"/>
      <c r="J258" s="355"/>
      <c r="K258" s="356" t="s">
        <v>10</v>
      </c>
      <c r="L258" s="357"/>
      <c r="M258" s="357"/>
      <c r="N258" s="357"/>
      <c r="O258" s="358"/>
      <c r="R258" s="359" t="s">
        <v>8</v>
      </c>
      <c r="S258" s="351"/>
      <c r="T258" s="351"/>
      <c r="U258" s="351"/>
      <c r="V258" s="352"/>
      <c r="W258" s="353" t="s">
        <v>9</v>
      </c>
      <c r="X258" s="354"/>
      <c r="Y258" s="354"/>
      <c r="Z258" s="355"/>
      <c r="AE258" s="51" t="s">
        <v>24</v>
      </c>
      <c r="AG258" s="356" t="s">
        <v>25</v>
      </c>
      <c r="AH258" s="357"/>
      <c r="AI258" s="357"/>
      <c r="AJ258" s="358"/>
      <c r="AM258" s="360" t="s">
        <v>50</v>
      </c>
      <c r="AN258" s="360"/>
      <c r="AO258" s="360"/>
      <c r="AP258" s="360"/>
      <c r="AQ258" s="360"/>
      <c r="AR258" s="360"/>
      <c r="AS258" s="360"/>
      <c r="AU258" s="361" t="s">
        <v>194</v>
      </c>
      <c r="AV258" s="361"/>
      <c r="AW258" s="361"/>
      <c r="AX258" s="361"/>
      <c r="AY258" s="361"/>
      <c r="AZ258" s="361"/>
      <c r="BA258" s="362"/>
    </row>
    <row r="259" spans="2:53" ht="14.25" customHeight="1" thickBot="1" x14ac:dyDescent="0.3">
      <c r="B259" s="70"/>
      <c r="C259" s="5">
        <v>2017</v>
      </c>
      <c r="D259" s="5">
        <v>2018</v>
      </c>
      <c r="E259" s="5">
        <v>2019</v>
      </c>
      <c r="F259" s="5">
        <v>2020</v>
      </c>
      <c r="G259" s="5">
        <v>2021</v>
      </c>
      <c r="H259" s="6">
        <v>2022</v>
      </c>
      <c r="I259" s="5">
        <v>2023</v>
      </c>
      <c r="J259" s="7">
        <v>2024</v>
      </c>
      <c r="K259" s="6">
        <v>2025</v>
      </c>
      <c r="L259" s="5">
        <v>2026</v>
      </c>
      <c r="M259" s="5">
        <v>2027</v>
      </c>
      <c r="N259" s="5">
        <v>2028</v>
      </c>
      <c r="O259" s="7">
        <v>2029</v>
      </c>
      <c r="R259" s="6">
        <v>2017</v>
      </c>
      <c r="S259" s="5">
        <v>2018</v>
      </c>
      <c r="T259" s="5">
        <v>2019</v>
      </c>
      <c r="U259" s="5">
        <v>2020</v>
      </c>
      <c r="V259" s="7">
        <v>2021</v>
      </c>
      <c r="W259" s="6">
        <v>2022</v>
      </c>
      <c r="X259" s="5">
        <v>2023</v>
      </c>
      <c r="Y259" s="5">
        <v>2024</v>
      </c>
      <c r="Z259" s="7">
        <v>2025</v>
      </c>
      <c r="AE259" s="56"/>
      <c r="AG259" s="6">
        <v>2026</v>
      </c>
      <c r="AH259" s="5">
        <v>2027</v>
      </c>
      <c r="AI259" s="5">
        <v>2028</v>
      </c>
      <c r="AJ259" s="7">
        <v>2029</v>
      </c>
      <c r="AM259" s="5">
        <v>2023</v>
      </c>
      <c r="AN259" s="5">
        <v>2024</v>
      </c>
      <c r="AO259" s="5">
        <v>2025</v>
      </c>
      <c r="AP259" s="5">
        <v>2026</v>
      </c>
      <c r="AQ259" s="5">
        <v>2027</v>
      </c>
      <c r="AR259" s="5">
        <v>2028</v>
      </c>
      <c r="AS259" s="5">
        <v>2029</v>
      </c>
      <c r="AU259" s="5">
        <v>2023</v>
      </c>
      <c r="AV259" s="5">
        <v>2024</v>
      </c>
      <c r="AW259" s="5">
        <v>2025</v>
      </c>
      <c r="AX259" s="5">
        <v>2026</v>
      </c>
      <c r="AY259" s="5">
        <v>2027</v>
      </c>
      <c r="AZ259" s="5">
        <v>2028</v>
      </c>
      <c r="BA259" s="5">
        <v>2029</v>
      </c>
    </row>
    <row r="260" spans="2:53" ht="14.25" customHeight="1" x14ac:dyDescent="0.25">
      <c r="B260" s="15" t="s">
        <v>0</v>
      </c>
      <c r="C260" s="110"/>
      <c r="D260" s="110"/>
      <c r="E260" s="110"/>
      <c r="F260" s="110"/>
      <c r="G260" s="110">
        <v>17</v>
      </c>
      <c r="H260" s="111">
        <f t="shared" ref="H260:O260" si="175">ROUND(G260*(1+H10),0)</f>
        <v>18</v>
      </c>
      <c r="I260" s="71">
        <f t="shared" si="175"/>
        <v>18</v>
      </c>
      <c r="J260" s="48">
        <f t="shared" si="175"/>
        <v>18</v>
      </c>
      <c r="K260" s="47">
        <f t="shared" si="175"/>
        <v>19</v>
      </c>
      <c r="L260" s="21">
        <f t="shared" si="175"/>
        <v>20</v>
      </c>
      <c r="M260" s="21">
        <f t="shared" si="175"/>
        <v>21</v>
      </c>
      <c r="N260" s="21">
        <f t="shared" si="175"/>
        <v>22</v>
      </c>
      <c r="O260" s="48">
        <f t="shared" si="175"/>
        <v>22</v>
      </c>
      <c r="P260" t="s">
        <v>225</v>
      </c>
      <c r="R260" s="175"/>
      <c r="S260" s="176"/>
      <c r="T260" s="176"/>
      <c r="U260" s="176"/>
      <c r="V260" s="176"/>
      <c r="W260" s="175"/>
      <c r="X260" s="176"/>
      <c r="Y260" s="176"/>
      <c r="Z260" s="177"/>
      <c r="AB260" s="349"/>
      <c r="AC260" s="349"/>
      <c r="AD260" s="350"/>
      <c r="AE260" s="107">
        <v>1</v>
      </c>
      <c r="AG260" s="206">
        <v>1</v>
      </c>
      <c r="AH260" s="109">
        <v>1</v>
      </c>
      <c r="AI260" s="109">
        <v>1</v>
      </c>
      <c r="AJ260" s="207">
        <v>1</v>
      </c>
      <c r="AM260" s="14" t="e">
        <f>#REF!</f>
        <v>#REF!</v>
      </c>
      <c r="AN260" s="14" t="e">
        <f>#REF!</f>
        <v>#REF!</v>
      </c>
      <c r="AO260" s="14" t="e">
        <f>#REF!</f>
        <v>#REF!</v>
      </c>
      <c r="AP260" s="14" t="e">
        <f>#REF!</f>
        <v>#REF!</v>
      </c>
      <c r="AQ260" s="14" t="e">
        <f>#REF!</f>
        <v>#REF!</v>
      </c>
      <c r="AR260" s="14" t="e">
        <f>#REF!</f>
        <v>#REF!</v>
      </c>
      <c r="AS260" s="14" t="e">
        <f>#REF!</f>
        <v>#REF!</v>
      </c>
      <c r="AU260" s="95"/>
      <c r="AV260" s="95"/>
      <c r="AW260" s="95"/>
      <c r="AX260" s="14" t="e">
        <f>AP260/L260</f>
        <v>#REF!</v>
      </c>
      <c r="AY260" s="14" t="e">
        <f>AQ260/M260</f>
        <v>#REF!</v>
      </c>
      <c r="AZ260" s="14" t="e">
        <f>AR260/N260</f>
        <v>#REF!</v>
      </c>
      <c r="BA260" s="14" t="e">
        <f>AS260/O260</f>
        <v>#REF!</v>
      </c>
    </row>
    <row r="261" spans="2:53" ht="14.25" customHeight="1" thickBot="1" x14ac:dyDescent="0.3">
      <c r="B261" s="52"/>
      <c r="C261" s="53"/>
      <c r="D261" s="53"/>
      <c r="E261" s="53"/>
      <c r="F261" s="53"/>
      <c r="G261" s="53"/>
      <c r="H261" s="54"/>
      <c r="I261" s="53"/>
      <c r="J261" s="55"/>
      <c r="K261" s="54"/>
      <c r="L261" s="53"/>
      <c r="M261" s="53"/>
      <c r="N261" s="53"/>
      <c r="O261" s="55"/>
      <c r="R261" s="34"/>
      <c r="S261" s="35"/>
      <c r="T261" s="35"/>
      <c r="U261" s="35"/>
      <c r="V261" s="35"/>
      <c r="W261" s="34"/>
      <c r="X261" s="35"/>
      <c r="Y261" s="35"/>
      <c r="Z261" s="36"/>
      <c r="AE261" s="94"/>
      <c r="AG261" s="246"/>
      <c r="AH261" s="247"/>
      <c r="AI261" s="247"/>
      <c r="AJ261" s="248"/>
      <c r="AU261" s="35"/>
      <c r="AV261" s="35"/>
      <c r="AW261" s="35"/>
      <c r="AX261" s="67"/>
      <c r="AY261" s="67"/>
      <c r="AZ261" s="67"/>
      <c r="BA261" s="67"/>
    </row>
    <row r="263" spans="2:53" ht="14.25" customHeight="1" thickBot="1" x14ac:dyDescent="0.3"/>
    <row r="264" spans="2:53" ht="14.25" customHeight="1" thickBot="1" x14ac:dyDescent="0.3">
      <c r="B264" s="129" t="s">
        <v>113</v>
      </c>
      <c r="C264" s="351" t="s">
        <v>8</v>
      </c>
      <c r="D264" s="351"/>
      <c r="E264" s="351"/>
      <c r="F264" s="351"/>
      <c r="G264" s="352"/>
      <c r="H264" s="353" t="s">
        <v>9</v>
      </c>
      <c r="I264" s="354"/>
      <c r="J264" s="355"/>
      <c r="K264" s="356" t="s">
        <v>10</v>
      </c>
      <c r="L264" s="357"/>
      <c r="M264" s="357"/>
      <c r="N264" s="357"/>
      <c r="O264" s="358"/>
      <c r="R264" s="359" t="s">
        <v>8</v>
      </c>
      <c r="S264" s="351"/>
      <c r="T264" s="351"/>
      <c r="U264" s="351"/>
      <c r="V264" s="352"/>
      <c r="W264" s="353" t="s">
        <v>9</v>
      </c>
      <c r="X264" s="354"/>
      <c r="Y264" s="354"/>
      <c r="Z264" s="355"/>
      <c r="AE264" s="51" t="s">
        <v>24</v>
      </c>
      <c r="AG264" s="356" t="s">
        <v>25</v>
      </c>
      <c r="AH264" s="357"/>
      <c r="AI264" s="357"/>
      <c r="AJ264" s="358"/>
      <c r="AM264" s="360" t="s">
        <v>50</v>
      </c>
      <c r="AN264" s="360"/>
      <c r="AO264" s="360"/>
      <c r="AP264" s="360"/>
      <c r="AQ264" s="360"/>
      <c r="AR264" s="360"/>
      <c r="AS264" s="360"/>
      <c r="AU264" s="361" t="s">
        <v>195</v>
      </c>
      <c r="AV264" s="361"/>
      <c r="AW264" s="361"/>
      <c r="AX264" s="361"/>
      <c r="AY264" s="361"/>
      <c r="AZ264" s="361"/>
      <c r="BA264" s="362"/>
    </row>
    <row r="265" spans="2:53" ht="14.25" customHeight="1" thickBot="1" x14ac:dyDescent="0.3">
      <c r="B265" s="70"/>
      <c r="C265" s="5">
        <v>2017</v>
      </c>
      <c r="D265" s="5">
        <v>2018</v>
      </c>
      <c r="E265" s="5">
        <v>2019</v>
      </c>
      <c r="F265" s="5">
        <v>2020</v>
      </c>
      <c r="G265" s="7">
        <v>2021</v>
      </c>
      <c r="H265" s="6">
        <v>2022</v>
      </c>
      <c r="I265" s="5">
        <v>2023</v>
      </c>
      <c r="J265" s="7">
        <v>2024</v>
      </c>
      <c r="K265" s="6">
        <v>2025</v>
      </c>
      <c r="L265" s="5">
        <v>2026</v>
      </c>
      <c r="M265" s="5">
        <v>2027</v>
      </c>
      <c r="N265" s="5">
        <v>2028</v>
      </c>
      <c r="O265" s="7">
        <v>2029</v>
      </c>
      <c r="R265" s="6">
        <v>2017</v>
      </c>
      <c r="S265" s="5">
        <v>2018</v>
      </c>
      <c r="T265" s="5">
        <v>2019</v>
      </c>
      <c r="U265" s="5">
        <v>2020</v>
      </c>
      <c r="V265" s="7">
        <v>2021</v>
      </c>
      <c r="W265" s="6">
        <v>2022</v>
      </c>
      <c r="X265" s="5">
        <v>2023</v>
      </c>
      <c r="Y265" s="5">
        <v>2024</v>
      </c>
      <c r="Z265" s="7">
        <v>2025</v>
      </c>
      <c r="AE265" s="56"/>
      <c r="AG265" s="6">
        <v>2026</v>
      </c>
      <c r="AH265" s="5">
        <v>2027</v>
      </c>
      <c r="AI265" s="5">
        <v>2028</v>
      </c>
      <c r="AJ265" s="7">
        <v>2029</v>
      </c>
      <c r="AM265" s="5">
        <v>2023</v>
      </c>
      <c r="AN265" s="5">
        <v>2024</v>
      </c>
      <c r="AO265" s="5">
        <v>2025</v>
      </c>
      <c r="AP265" s="5">
        <v>2026</v>
      </c>
      <c r="AQ265" s="5">
        <v>2027</v>
      </c>
      <c r="AR265" s="5">
        <v>2028</v>
      </c>
      <c r="AS265" s="5">
        <v>2029</v>
      </c>
      <c r="AU265" s="5">
        <v>2023</v>
      </c>
      <c r="AV265" s="5">
        <v>2024</v>
      </c>
      <c r="AW265" s="5">
        <v>2025</v>
      </c>
      <c r="AX265" s="5">
        <v>2026</v>
      </c>
      <c r="AY265" s="5">
        <v>2027</v>
      </c>
      <c r="AZ265" s="5">
        <v>2028</v>
      </c>
      <c r="BA265" s="5">
        <v>2029</v>
      </c>
    </row>
    <row r="266" spans="2:53" ht="14.25" customHeight="1" x14ac:dyDescent="0.25">
      <c r="B266" s="159" t="s">
        <v>153</v>
      </c>
      <c r="C266" s="114"/>
      <c r="D266" s="114"/>
      <c r="E266" s="114"/>
      <c r="F266" s="114"/>
      <c r="G266" s="113"/>
      <c r="H266" s="112"/>
      <c r="I266" s="114"/>
      <c r="J266" s="113">
        <v>30</v>
      </c>
      <c r="K266" s="112">
        <f>J266*(1+K$11)</f>
        <v>29.567262366270445</v>
      </c>
      <c r="L266" s="114">
        <f t="shared" ref="L266:O266" si="176">K266*(1+L$11)</f>
        <v>29.86461734105384</v>
      </c>
      <c r="M266" s="114">
        <f t="shared" si="176"/>
        <v>31.252605533272284</v>
      </c>
      <c r="N266" s="114">
        <f t="shared" si="176"/>
        <v>32.200512492508246</v>
      </c>
      <c r="O266" s="113">
        <f t="shared" si="176"/>
        <v>33.213558448706443</v>
      </c>
      <c r="R266" s="175"/>
      <c r="S266" s="176"/>
      <c r="T266" s="176"/>
      <c r="U266" s="176"/>
      <c r="V266" s="176"/>
      <c r="W266" s="175"/>
      <c r="X266" s="176"/>
      <c r="Y266" s="176"/>
      <c r="Z266" s="177"/>
      <c r="AB266" s="349" t="str">
        <f t="shared" ref="AB266:AB308" si="177">B266</f>
        <v>TES oppure TEM d ≤ 50 km</v>
      </c>
      <c r="AC266" s="349"/>
      <c r="AD266" s="349"/>
      <c r="AE266" s="96">
        <v>3.5373439871222798</v>
      </c>
      <c r="AG266" s="252">
        <f t="shared" ref="AG266:AG307" si="178">$AE266/AG$309</f>
        <v>0.61246607174510215</v>
      </c>
      <c r="AH266" s="253">
        <f t="shared" ref="AH266:AJ266" si="179">$AE266/AH$309</f>
        <v>0.61246607174510215</v>
      </c>
      <c r="AI266" s="253">
        <f t="shared" si="179"/>
        <v>0.61246607174510215</v>
      </c>
      <c r="AJ266" s="254">
        <f t="shared" si="179"/>
        <v>0.61246607174510226</v>
      </c>
      <c r="AM266" s="14" t="e">
        <f>#REF!</f>
        <v>#REF!</v>
      </c>
      <c r="AN266" s="14" t="e">
        <f>#REF!</f>
        <v>#REF!</v>
      </c>
      <c r="AO266" s="14" t="e">
        <f>#REF!</f>
        <v>#REF!</v>
      </c>
      <c r="AP266" s="14" t="e">
        <f>#REF!</f>
        <v>#REF!</v>
      </c>
      <c r="AQ266" s="14" t="e">
        <f>#REF!</f>
        <v>#REF!</v>
      </c>
      <c r="AR266" s="14" t="e">
        <f>#REF!</f>
        <v>#REF!</v>
      </c>
      <c r="AS266" s="14" t="e">
        <f>#REF!</f>
        <v>#REF!</v>
      </c>
      <c r="AU266" s="114"/>
      <c r="AV266" s="114"/>
      <c r="AW266" s="114"/>
      <c r="AX266" s="184" t="e">
        <f t="shared" ref="AX266:AX307" si="180">AX$309*AG266</f>
        <v>#REF!</v>
      </c>
      <c r="AY266" s="184" t="e">
        <f t="shared" ref="AY266:BA266" si="181">AY$309*AH266</f>
        <v>#REF!</v>
      </c>
      <c r="AZ266" s="184" t="e">
        <f t="shared" si="181"/>
        <v>#REF!</v>
      </c>
      <c r="BA266" s="184" t="e">
        <f t="shared" si="181"/>
        <v>#REF!</v>
      </c>
    </row>
    <row r="267" spans="2:53" ht="14.25" customHeight="1" thickBot="1" x14ac:dyDescent="0.3">
      <c r="B267" s="159" t="s">
        <v>154</v>
      </c>
      <c r="C267" s="114"/>
      <c r="D267" s="114"/>
      <c r="E267" s="114"/>
      <c r="F267" s="114"/>
      <c r="G267" s="113"/>
      <c r="H267" s="112"/>
      <c r="I267" s="114"/>
      <c r="J267" s="113">
        <v>12</v>
      </c>
      <c r="K267" s="112">
        <f t="shared" ref="K267:K307" si="182">J267*(1+K$11)</f>
        <v>11.826904946508177</v>
      </c>
      <c r="L267" s="114">
        <f t="shared" ref="L267:O267" si="183">K267*(1+L$11)</f>
        <v>11.945846936421535</v>
      </c>
      <c r="M267" s="114">
        <f t="shared" si="183"/>
        <v>12.501042213308914</v>
      </c>
      <c r="N267" s="114">
        <f t="shared" si="183"/>
        <v>12.880204997003297</v>
      </c>
      <c r="O267" s="113">
        <f t="shared" si="183"/>
        <v>13.285423379482575</v>
      </c>
      <c r="R267" s="34">
        <v>595.5976926400167</v>
      </c>
      <c r="S267" s="35">
        <v>703.22685907106688</v>
      </c>
      <c r="T267" s="35">
        <v>686.1644439472866</v>
      </c>
      <c r="U267" s="35">
        <v>756.25721817736405</v>
      </c>
      <c r="V267" s="35">
        <v>638.11858477973794</v>
      </c>
      <c r="W267" s="34">
        <v>707.94674895104458</v>
      </c>
      <c r="X267" s="35">
        <v>721.72840531561474</v>
      </c>
      <c r="Y267" s="35">
        <v>737.45296052631579</v>
      </c>
      <c r="Z267" s="36"/>
      <c r="AB267" s="349" t="str">
        <f t="shared" si="177"/>
        <v>TES oppure TEM 50 &lt; d ≤ 100 km</v>
      </c>
      <c r="AC267" s="349"/>
      <c r="AD267" s="349"/>
      <c r="AE267" s="96">
        <v>4.4806357170215589</v>
      </c>
      <c r="AG267" s="255">
        <f t="shared" si="178"/>
        <v>0.77579035754379677</v>
      </c>
      <c r="AH267" s="181">
        <f t="shared" ref="AH267:AJ286" si="184">$AE267/AH$309</f>
        <v>0.77579035754379688</v>
      </c>
      <c r="AI267" s="181">
        <f t="shared" si="184"/>
        <v>0.77579035754379688</v>
      </c>
      <c r="AJ267" s="256">
        <f t="shared" si="184"/>
        <v>0.77579035754379699</v>
      </c>
      <c r="AU267" s="114"/>
      <c r="AV267" s="114"/>
      <c r="AW267" s="114"/>
      <c r="AX267" s="114" t="e">
        <f t="shared" si="180"/>
        <v>#REF!</v>
      </c>
      <c r="AY267" s="114" t="e">
        <f t="shared" ref="AY267:AY307" si="185">AY$309*AH267</f>
        <v>#REF!</v>
      </c>
      <c r="AZ267" s="114" t="e">
        <f t="shared" ref="AZ267:AZ307" si="186">AZ$309*AI267</f>
        <v>#REF!</v>
      </c>
      <c r="BA267" s="114" t="e">
        <f t="shared" ref="BA267:BA307" si="187">BA$309*AJ267</f>
        <v>#REF!</v>
      </c>
    </row>
    <row r="268" spans="2:53" ht="14.25" customHeight="1" x14ac:dyDescent="0.25">
      <c r="B268" s="159" t="s">
        <v>172</v>
      </c>
      <c r="C268" s="114"/>
      <c r="D268" s="114"/>
      <c r="E268" s="114"/>
      <c r="F268" s="114"/>
      <c r="G268" s="113"/>
      <c r="H268" s="112"/>
      <c r="I268" s="114"/>
      <c r="J268" s="113">
        <v>30</v>
      </c>
      <c r="K268" s="112">
        <f t="shared" si="182"/>
        <v>29.567262366270445</v>
      </c>
      <c r="L268" s="114">
        <f t="shared" ref="L268:O268" si="188">K268*(1+L$11)</f>
        <v>29.86461734105384</v>
      </c>
      <c r="M268" s="114">
        <f t="shared" si="188"/>
        <v>31.252605533272284</v>
      </c>
      <c r="N268" s="114">
        <f t="shared" si="188"/>
        <v>32.200512492508246</v>
      </c>
      <c r="O268" s="113">
        <f t="shared" si="188"/>
        <v>33.213558448706443</v>
      </c>
      <c r="AB268" s="349" t="str">
        <f t="shared" si="177"/>
        <v>TES oppure TEM 100 &lt; d ≤ 200 km</v>
      </c>
      <c r="AC268" s="349"/>
      <c r="AD268" s="349"/>
      <c r="AE268" s="96">
        <v>5.4239274469208345</v>
      </c>
      <c r="AG268" s="255">
        <f t="shared" si="178"/>
        <v>0.93911464334249084</v>
      </c>
      <c r="AH268" s="181">
        <f t="shared" si="184"/>
        <v>0.93911464334249095</v>
      </c>
      <c r="AI268" s="181">
        <f t="shared" si="184"/>
        <v>0.93911464334249095</v>
      </c>
      <c r="AJ268" s="256">
        <f t="shared" si="184"/>
        <v>0.93911464334249106</v>
      </c>
      <c r="AU268" s="114"/>
      <c r="AV268" s="114"/>
      <c r="AW268" s="114"/>
      <c r="AX268" s="114" t="e">
        <f t="shared" si="180"/>
        <v>#REF!</v>
      </c>
      <c r="AY268" s="114" t="e">
        <f t="shared" si="185"/>
        <v>#REF!</v>
      </c>
      <c r="AZ268" s="114" t="e">
        <f t="shared" si="186"/>
        <v>#REF!</v>
      </c>
      <c r="BA268" s="114" t="e">
        <f t="shared" si="187"/>
        <v>#REF!</v>
      </c>
    </row>
    <row r="269" spans="2:53" ht="14.25" customHeight="1" x14ac:dyDescent="0.25">
      <c r="B269" s="159" t="s">
        <v>155</v>
      </c>
      <c r="C269" s="114"/>
      <c r="D269" s="114"/>
      <c r="E269" s="114"/>
      <c r="F269" s="114"/>
      <c r="G269" s="113"/>
      <c r="H269" s="112"/>
      <c r="I269" s="114"/>
      <c r="J269" s="113">
        <v>54</v>
      </c>
      <c r="K269" s="112">
        <f t="shared" si="182"/>
        <v>53.2210722592868</v>
      </c>
      <c r="L269" s="114">
        <f t="shared" ref="L269:O269" si="189">K269*(1+L$11)</f>
        <v>53.756311213896907</v>
      </c>
      <c r="M269" s="114">
        <f t="shared" si="189"/>
        <v>56.254689959890108</v>
      </c>
      <c r="N269" s="114">
        <f t="shared" si="189"/>
        <v>57.960922486514832</v>
      </c>
      <c r="O269" s="113">
        <f t="shared" si="189"/>
        <v>59.784405207671583</v>
      </c>
      <c r="AB269" s="349" t="str">
        <f t="shared" si="177"/>
        <v>TES oppure TEM 200 &lt; d ≤ 400 km</v>
      </c>
      <c r="AC269" s="349"/>
      <c r="AD269" s="349"/>
      <c r="AE269" s="96">
        <v>6.3672191768201101</v>
      </c>
      <c r="AG269" s="255">
        <f t="shared" si="178"/>
        <v>1.1024389291411849</v>
      </c>
      <c r="AH269" s="181">
        <f t="shared" si="184"/>
        <v>1.1024389291411851</v>
      </c>
      <c r="AI269" s="181">
        <f t="shared" si="184"/>
        <v>1.1024389291411851</v>
      </c>
      <c r="AJ269" s="256">
        <f t="shared" si="184"/>
        <v>1.1024389291411851</v>
      </c>
      <c r="AU269" s="114"/>
      <c r="AV269" s="114"/>
      <c r="AW269" s="114"/>
      <c r="AX269" s="114" t="e">
        <f t="shared" si="180"/>
        <v>#REF!</v>
      </c>
      <c r="AY269" s="114" t="e">
        <f t="shared" si="185"/>
        <v>#REF!</v>
      </c>
      <c r="AZ269" s="114" t="e">
        <f t="shared" si="186"/>
        <v>#REF!</v>
      </c>
      <c r="BA269" s="114" t="e">
        <f t="shared" si="187"/>
        <v>#REF!</v>
      </c>
    </row>
    <row r="270" spans="2:53" ht="14.25" customHeight="1" x14ac:dyDescent="0.25">
      <c r="B270" s="159" t="s">
        <v>156</v>
      </c>
      <c r="C270" s="114"/>
      <c r="D270" s="114"/>
      <c r="E270" s="114"/>
      <c r="F270" s="114"/>
      <c r="G270" s="113"/>
      <c r="H270" s="112"/>
      <c r="I270" s="114"/>
      <c r="J270" s="113">
        <v>66</v>
      </c>
      <c r="K270" s="112">
        <f t="shared" si="182"/>
        <v>65.047977205794979</v>
      </c>
      <c r="L270" s="114">
        <f t="shared" ref="L270:O270" si="190">K270*(1+L$11)</f>
        <v>65.702158150318439</v>
      </c>
      <c r="M270" s="114">
        <f t="shared" si="190"/>
        <v>68.755732173199021</v>
      </c>
      <c r="N270" s="114">
        <f t="shared" si="190"/>
        <v>70.841127483518136</v>
      </c>
      <c r="O270" s="113">
        <f t="shared" si="190"/>
        <v>73.069828587154163</v>
      </c>
      <c r="AB270" s="349" t="str">
        <f t="shared" si="177"/>
        <v>TES oppure TEM 400 &lt; d ≤ 700 km</v>
      </c>
      <c r="AC270" s="349"/>
      <c r="AD270" s="349"/>
      <c r="AE270" s="96">
        <v>7.3105109067193856</v>
      </c>
      <c r="AG270" s="255">
        <f t="shared" si="178"/>
        <v>1.265763214939879</v>
      </c>
      <c r="AH270" s="181">
        <f t="shared" si="184"/>
        <v>1.2657632149398792</v>
      </c>
      <c r="AI270" s="181">
        <f t="shared" si="184"/>
        <v>1.2657632149398792</v>
      </c>
      <c r="AJ270" s="256">
        <f t="shared" si="184"/>
        <v>1.2657632149398794</v>
      </c>
      <c r="AU270" s="114"/>
      <c r="AV270" s="114"/>
      <c r="AW270" s="114"/>
      <c r="AX270" s="114" t="e">
        <f t="shared" si="180"/>
        <v>#REF!</v>
      </c>
      <c r="AY270" s="114" t="e">
        <f t="shared" si="185"/>
        <v>#REF!</v>
      </c>
      <c r="AZ270" s="114" t="e">
        <f t="shared" si="186"/>
        <v>#REF!</v>
      </c>
      <c r="BA270" s="114" t="e">
        <f t="shared" si="187"/>
        <v>#REF!</v>
      </c>
    </row>
    <row r="271" spans="2:53" ht="14.25" customHeight="1" x14ac:dyDescent="0.25">
      <c r="B271" s="159" t="s">
        <v>157</v>
      </c>
      <c r="C271" s="114"/>
      <c r="D271" s="114"/>
      <c r="E271" s="114"/>
      <c r="F271" s="114"/>
      <c r="G271" s="113"/>
      <c r="H271" s="112"/>
      <c r="I271" s="114"/>
      <c r="J271" s="113">
        <v>48</v>
      </c>
      <c r="K271" s="112">
        <f t="shared" si="182"/>
        <v>47.30761978603271</v>
      </c>
      <c r="L271" s="114">
        <f t="shared" ref="L271:O271" si="191">K271*(1+L$11)</f>
        <v>47.783387745686142</v>
      </c>
      <c r="M271" s="114">
        <f t="shared" si="191"/>
        <v>50.004168853235655</v>
      </c>
      <c r="N271" s="114">
        <f t="shared" si="191"/>
        <v>51.520819988013187</v>
      </c>
      <c r="O271" s="113">
        <f t="shared" si="191"/>
        <v>53.1416935179303</v>
      </c>
      <c r="AB271" s="349" t="str">
        <f t="shared" si="177"/>
        <v>TES oppure TEM 700 &lt; d ≤ 1100 km</v>
      </c>
      <c r="AC271" s="349"/>
      <c r="AD271" s="349"/>
      <c r="AE271" s="96">
        <v>8.2538026366186603</v>
      </c>
      <c r="AG271" s="255">
        <f t="shared" si="178"/>
        <v>1.4290875007385728</v>
      </c>
      <c r="AH271" s="181">
        <f t="shared" si="184"/>
        <v>1.429087500738573</v>
      </c>
      <c r="AI271" s="181">
        <f t="shared" si="184"/>
        <v>1.429087500738573</v>
      </c>
      <c r="AJ271" s="256">
        <f t="shared" si="184"/>
        <v>1.4290875007385733</v>
      </c>
      <c r="AU271" s="114"/>
      <c r="AV271" s="114"/>
      <c r="AW271" s="114"/>
      <c r="AX271" s="114" t="e">
        <f t="shared" si="180"/>
        <v>#REF!</v>
      </c>
      <c r="AY271" s="114" t="e">
        <f t="shared" si="185"/>
        <v>#REF!</v>
      </c>
      <c r="AZ271" s="114" t="e">
        <f t="shared" si="186"/>
        <v>#REF!</v>
      </c>
      <c r="BA271" s="114" t="e">
        <f t="shared" si="187"/>
        <v>#REF!</v>
      </c>
    </row>
    <row r="272" spans="2:53" ht="14.25" customHeight="1" x14ac:dyDescent="0.25">
      <c r="B272" s="159" t="s">
        <v>158</v>
      </c>
      <c r="C272" s="114"/>
      <c r="D272" s="114"/>
      <c r="E272" s="114"/>
      <c r="F272" s="114"/>
      <c r="G272" s="113"/>
      <c r="H272" s="112"/>
      <c r="I272" s="114"/>
      <c r="J272" s="113">
        <v>42</v>
      </c>
      <c r="K272" s="112">
        <f t="shared" si="182"/>
        <v>41.39416731277862</v>
      </c>
      <c r="L272" s="114">
        <f t="shared" ref="L272:O272" si="192">K272*(1+L$11)</f>
        <v>41.810464277475376</v>
      </c>
      <c r="M272" s="114">
        <f t="shared" si="192"/>
        <v>43.753647746581194</v>
      </c>
      <c r="N272" s="114">
        <f t="shared" si="192"/>
        <v>45.080717489511535</v>
      </c>
      <c r="O272" s="113">
        <f t="shared" si="192"/>
        <v>46.498981828189009</v>
      </c>
      <c r="AB272" s="349" t="str">
        <f t="shared" si="177"/>
        <v>TES oppure TEM 1100 &lt; d ≤ 1600 km</v>
      </c>
      <c r="AC272" s="349"/>
      <c r="AD272" s="349"/>
      <c r="AE272" s="96">
        <v>9.1970943665179359</v>
      </c>
      <c r="AG272" s="255">
        <f t="shared" si="178"/>
        <v>1.5924117865372669</v>
      </c>
      <c r="AH272" s="181">
        <f t="shared" si="184"/>
        <v>1.5924117865372671</v>
      </c>
      <c r="AI272" s="181">
        <f t="shared" si="184"/>
        <v>1.5924117865372671</v>
      </c>
      <c r="AJ272" s="256">
        <f t="shared" si="184"/>
        <v>1.5924117865372673</v>
      </c>
      <c r="AU272" s="114"/>
      <c r="AV272" s="114"/>
      <c r="AW272" s="114"/>
      <c r="AX272" s="114" t="e">
        <f t="shared" si="180"/>
        <v>#REF!</v>
      </c>
      <c r="AY272" s="114" t="e">
        <f t="shared" si="185"/>
        <v>#REF!</v>
      </c>
      <c r="AZ272" s="114" t="e">
        <f t="shared" si="186"/>
        <v>#REF!</v>
      </c>
      <c r="BA272" s="114" t="e">
        <f t="shared" si="187"/>
        <v>#REF!</v>
      </c>
    </row>
    <row r="273" spans="2:53" ht="14.25" customHeight="1" x14ac:dyDescent="0.25">
      <c r="B273" s="159" t="s">
        <v>159</v>
      </c>
      <c r="C273" s="114"/>
      <c r="D273" s="114"/>
      <c r="E273" s="114"/>
      <c r="F273" s="114"/>
      <c r="G273" s="113"/>
      <c r="H273" s="112"/>
      <c r="I273" s="114"/>
      <c r="J273" s="113">
        <v>42</v>
      </c>
      <c r="K273" s="112">
        <f t="shared" si="182"/>
        <v>41.39416731277862</v>
      </c>
      <c r="L273" s="114">
        <f t="shared" ref="L273:O273" si="193">K273*(1+L$11)</f>
        <v>41.810464277475376</v>
      </c>
      <c r="M273" s="114">
        <f t="shared" si="193"/>
        <v>43.753647746581194</v>
      </c>
      <c r="N273" s="114">
        <f t="shared" si="193"/>
        <v>45.080717489511535</v>
      </c>
      <c r="O273" s="113">
        <f t="shared" si="193"/>
        <v>46.498981828189009</v>
      </c>
      <c r="AB273" s="349" t="str">
        <f t="shared" si="177"/>
        <v>TES oppure TEM 1600 &lt; d ≤ 2200 km</v>
      </c>
      <c r="AC273" s="349"/>
      <c r="AD273" s="349"/>
      <c r="AE273" s="96">
        <v>10.140386096417211</v>
      </c>
      <c r="AG273" s="255">
        <f t="shared" si="178"/>
        <v>1.755736072335961</v>
      </c>
      <c r="AH273" s="181">
        <f t="shared" si="184"/>
        <v>1.7557360723359612</v>
      </c>
      <c r="AI273" s="181">
        <f t="shared" si="184"/>
        <v>1.7557360723359612</v>
      </c>
      <c r="AJ273" s="256">
        <f t="shared" si="184"/>
        <v>1.7557360723359614</v>
      </c>
      <c r="AU273" s="114"/>
      <c r="AV273" s="114"/>
      <c r="AW273" s="114"/>
      <c r="AX273" s="114" t="e">
        <f t="shared" si="180"/>
        <v>#REF!</v>
      </c>
      <c r="AY273" s="114" t="e">
        <f t="shared" si="185"/>
        <v>#REF!</v>
      </c>
      <c r="AZ273" s="114" t="e">
        <f t="shared" si="186"/>
        <v>#REF!</v>
      </c>
      <c r="BA273" s="114" t="e">
        <f t="shared" si="187"/>
        <v>#REF!</v>
      </c>
    </row>
    <row r="274" spans="2:53" ht="14.25" customHeight="1" x14ac:dyDescent="0.25">
      <c r="B274" s="159" t="s">
        <v>160</v>
      </c>
      <c r="C274" s="114"/>
      <c r="D274" s="114"/>
      <c r="E274" s="114"/>
      <c r="F274" s="114"/>
      <c r="G274" s="113"/>
      <c r="H274" s="112"/>
      <c r="I274" s="114"/>
      <c r="J274" s="113">
        <v>30</v>
      </c>
      <c r="K274" s="112">
        <f t="shared" si="182"/>
        <v>29.567262366270445</v>
      </c>
      <c r="L274" s="114">
        <f t="shared" ref="L274:O274" si="194">K274*(1+L$11)</f>
        <v>29.86461734105384</v>
      </c>
      <c r="M274" s="114">
        <f t="shared" si="194"/>
        <v>31.252605533272284</v>
      </c>
      <c r="N274" s="114">
        <f t="shared" si="194"/>
        <v>32.200512492508246</v>
      </c>
      <c r="O274" s="113">
        <f t="shared" si="194"/>
        <v>33.213558448706443</v>
      </c>
      <c r="AB274" s="349" t="str">
        <f t="shared" si="177"/>
        <v>TES oppure TEM 2200 &lt; d ≤ 3000 km</v>
      </c>
      <c r="AC274" s="349"/>
      <c r="AD274" s="349"/>
      <c r="AE274" s="96">
        <v>11.083677826316487</v>
      </c>
      <c r="AG274" s="255">
        <f t="shared" si="178"/>
        <v>1.919060358134655</v>
      </c>
      <c r="AH274" s="181">
        <f t="shared" si="184"/>
        <v>1.9190603581346553</v>
      </c>
      <c r="AI274" s="181">
        <f t="shared" si="184"/>
        <v>1.9190603581346553</v>
      </c>
      <c r="AJ274" s="256">
        <f t="shared" si="184"/>
        <v>1.9190603581346557</v>
      </c>
      <c r="AU274" s="114"/>
      <c r="AV274" s="114"/>
      <c r="AW274" s="114"/>
      <c r="AX274" s="114" t="e">
        <f t="shared" si="180"/>
        <v>#REF!</v>
      </c>
      <c r="AY274" s="114" t="e">
        <f t="shared" si="185"/>
        <v>#REF!</v>
      </c>
      <c r="AZ274" s="114" t="e">
        <f t="shared" si="186"/>
        <v>#REF!</v>
      </c>
      <c r="BA274" s="114" t="e">
        <f t="shared" si="187"/>
        <v>#REF!</v>
      </c>
    </row>
    <row r="275" spans="2:53" ht="14.25" customHeight="1" x14ac:dyDescent="0.25">
      <c r="B275" s="152" t="s">
        <v>161</v>
      </c>
      <c r="C275" s="153"/>
      <c r="D275" s="153"/>
      <c r="E275" s="153"/>
      <c r="F275" s="153"/>
      <c r="G275" s="155"/>
      <c r="H275" s="154"/>
      <c r="I275" s="153"/>
      <c r="J275" s="155">
        <v>0</v>
      </c>
      <c r="K275" s="154">
        <f t="shared" si="182"/>
        <v>0</v>
      </c>
      <c r="L275" s="153">
        <f t="shared" ref="L275:O275" si="195">K275*(1+L$11)</f>
        <v>0</v>
      </c>
      <c r="M275" s="153">
        <f t="shared" si="195"/>
        <v>0</v>
      </c>
      <c r="N275" s="153">
        <f t="shared" si="195"/>
        <v>0</v>
      </c>
      <c r="O275" s="155">
        <f t="shared" si="195"/>
        <v>0</v>
      </c>
      <c r="AB275" s="349" t="str">
        <f t="shared" si="177"/>
        <v>TES oppure TEM d &gt; 3000 km</v>
      </c>
      <c r="AC275" s="349"/>
      <c r="AD275" s="349"/>
      <c r="AE275" s="180">
        <v>12.026969556215763</v>
      </c>
      <c r="AG275" s="257">
        <f t="shared" si="178"/>
        <v>2.0823846439333491</v>
      </c>
      <c r="AH275" s="182">
        <f t="shared" si="184"/>
        <v>2.0823846439333495</v>
      </c>
      <c r="AI275" s="182">
        <f t="shared" si="184"/>
        <v>2.0823846439333495</v>
      </c>
      <c r="AJ275" s="258">
        <f t="shared" si="184"/>
        <v>2.0823846439333495</v>
      </c>
      <c r="AU275" s="153"/>
      <c r="AV275" s="153"/>
      <c r="AW275" s="153"/>
      <c r="AX275" s="153" t="e">
        <f t="shared" si="180"/>
        <v>#REF!</v>
      </c>
      <c r="AY275" s="153" t="e">
        <f t="shared" si="185"/>
        <v>#REF!</v>
      </c>
      <c r="AZ275" s="153" t="e">
        <f t="shared" si="186"/>
        <v>#REF!</v>
      </c>
      <c r="BA275" s="153" t="e">
        <f t="shared" si="187"/>
        <v>#REF!</v>
      </c>
    </row>
    <row r="276" spans="2:53" ht="14.25" customHeight="1" x14ac:dyDescent="0.25">
      <c r="B276" s="159" t="s">
        <v>173</v>
      </c>
      <c r="C276" s="114"/>
      <c r="D276" s="114"/>
      <c r="E276" s="114"/>
      <c r="F276" s="114"/>
      <c r="G276" s="113"/>
      <c r="H276" s="112"/>
      <c r="I276" s="114"/>
      <c r="J276" s="113">
        <v>6</v>
      </c>
      <c r="K276" s="112">
        <f t="shared" si="182"/>
        <v>5.9134524732540887</v>
      </c>
      <c r="L276" s="114">
        <f t="shared" ref="L276:O276" si="196">K276*(1+L$11)</f>
        <v>5.9729234682107677</v>
      </c>
      <c r="M276" s="114">
        <f t="shared" si="196"/>
        <v>6.2505211066544568</v>
      </c>
      <c r="N276" s="114">
        <f t="shared" si="196"/>
        <v>6.4401024985016484</v>
      </c>
      <c r="O276" s="113">
        <f t="shared" si="196"/>
        <v>6.6427116897412875</v>
      </c>
      <c r="AB276" s="349" t="str">
        <f t="shared" si="177"/>
        <v xml:space="preserve">TES oppure TEM + TE d ≤ 50 km </v>
      </c>
      <c r="AC276" s="349"/>
      <c r="AD276" s="349"/>
      <c r="AE276" s="96">
        <f>AE266+$AE$306</f>
        <v>4.9673439871222795</v>
      </c>
      <c r="AG276" s="255">
        <f t="shared" si="178"/>
        <v>0.86006044927353786</v>
      </c>
      <c r="AH276" s="181">
        <f t="shared" si="184"/>
        <v>0.86006044927353797</v>
      </c>
      <c r="AI276" s="181">
        <f t="shared" si="184"/>
        <v>0.86006044927353797</v>
      </c>
      <c r="AJ276" s="256">
        <f t="shared" si="184"/>
        <v>0.86006044927353809</v>
      </c>
      <c r="AU276" s="114"/>
      <c r="AV276" s="114"/>
      <c r="AW276" s="114"/>
      <c r="AX276" s="114" t="e">
        <f t="shared" si="180"/>
        <v>#REF!</v>
      </c>
      <c r="AY276" s="114" t="e">
        <f t="shared" si="185"/>
        <v>#REF!</v>
      </c>
      <c r="AZ276" s="114" t="e">
        <f t="shared" si="186"/>
        <v>#REF!</v>
      </c>
      <c r="BA276" s="114" t="e">
        <f t="shared" si="187"/>
        <v>#REF!</v>
      </c>
    </row>
    <row r="277" spans="2:53" ht="14.25" customHeight="1" x14ac:dyDescent="0.25">
      <c r="B277" s="159" t="s">
        <v>174</v>
      </c>
      <c r="C277" s="114"/>
      <c r="D277" s="114"/>
      <c r="E277" s="114"/>
      <c r="F277" s="114"/>
      <c r="G277" s="113"/>
      <c r="H277" s="112"/>
      <c r="I277" s="114"/>
      <c r="J277" s="113">
        <v>0</v>
      </c>
      <c r="K277" s="112">
        <f t="shared" si="182"/>
        <v>0</v>
      </c>
      <c r="L277" s="114">
        <f t="shared" ref="L277:O277" si="197">K277*(1+L$11)</f>
        <v>0</v>
      </c>
      <c r="M277" s="114">
        <f t="shared" si="197"/>
        <v>0</v>
      </c>
      <c r="N277" s="114">
        <f t="shared" si="197"/>
        <v>0</v>
      </c>
      <c r="O277" s="113">
        <f t="shared" si="197"/>
        <v>0</v>
      </c>
      <c r="AB277" s="349" t="str">
        <f t="shared" si="177"/>
        <v>TES oppure TEM + TE 50 &lt; d ≤ 100 km</v>
      </c>
      <c r="AC277" s="349"/>
      <c r="AD277" s="349"/>
      <c r="AE277" s="96">
        <f t="shared" ref="AE277:AE285" si="198">AE267+$AE$306</f>
        <v>5.9106357170215587</v>
      </c>
      <c r="AG277" s="255">
        <f t="shared" si="178"/>
        <v>1.0233847350722325</v>
      </c>
      <c r="AH277" s="181">
        <f t="shared" si="184"/>
        <v>1.0233847350722327</v>
      </c>
      <c r="AI277" s="181">
        <f t="shared" si="184"/>
        <v>1.0233847350722327</v>
      </c>
      <c r="AJ277" s="256">
        <f t="shared" si="184"/>
        <v>1.0233847350722327</v>
      </c>
      <c r="AU277" s="114"/>
      <c r="AV277" s="114"/>
      <c r="AW277" s="114"/>
      <c r="AX277" s="114" t="e">
        <f t="shared" si="180"/>
        <v>#REF!</v>
      </c>
      <c r="AY277" s="114" t="e">
        <f t="shared" si="185"/>
        <v>#REF!</v>
      </c>
      <c r="AZ277" s="114" t="e">
        <f t="shared" si="186"/>
        <v>#REF!</v>
      </c>
      <c r="BA277" s="114" t="e">
        <f t="shared" si="187"/>
        <v>#REF!</v>
      </c>
    </row>
    <row r="278" spans="2:53" ht="14.25" customHeight="1" x14ac:dyDescent="0.25">
      <c r="B278" s="159" t="s">
        <v>175</v>
      </c>
      <c r="C278" s="114"/>
      <c r="D278" s="114"/>
      <c r="E278" s="114"/>
      <c r="F278" s="114"/>
      <c r="G278" s="113"/>
      <c r="H278" s="112"/>
      <c r="I278" s="114"/>
      <c r="J278" s="113">
        <v>12</v>
      </c>
      <c r="K278" s="112">
        <f t="shared" si="182"/>
        <v>11.826904946508177</v>
      </c>
      <c r="L278" s="114">
        <f t="shared" ref="L278:O278" si="199">K278*(1+L$11)</f>
        <v>11.945846936421535</v>
      </c>
      <c r="M278" s="114">
        <f t="shared" si="199"/>
        <v>12.501042213308914</v>
      </c>
      <c r="N278" s="114">
        <f t="shared" si="199"/>
        <v>12.880204997003297</v>
      </c>
      <c r="O278" s="113">
        <f t="shared" si="199"/>
        <v>13.285423379482575</v>
      </c>
      <c r="AB278" s="349" t="str">
        <f t="shared" si="177"/>
        <v>TES oppure TEM + TE 100 &lt; d ≤ 200 km</v>
      </c>
      <c r="AC278" s="349"/>
      <c r="AD278" s="349"/>
      <c r="AE278" s="96">
        <f t="shared" si="198"/>
        <v>6.8539274469208342</v>
      </c>
      <c r="AG278" s="255">
        <f t="shared" si="178"/>
        <v>1.1867090208709266</v>
      </c>
      <c r="AH278" s="181">
        <f t="shared" si="184"/>
        <v>1.1867090208709268</v>
      </c>
      <c r="AI278" s="181">
        <f t="shared" si="184"/>
        <v>1.1867090208709268</v>
      </c>
      <c r="AJ278" s="256">
        <f t="shared" si="184"/>
        <v>1.186709020870927</v>
      </c>
      <c r="AU278" s="114"/>
      <c r="AV278" s="114"/>
      <c r="AW278" s="114"/>
      <c r="AX278" s="114" t="e">
        <f t="shared" si="180"/>
        <v>#REF!</v>
      </c>
      <c r="AY278" s="114" t="e">
        <f t="shared" si="185"/>
        <v>#REF!</v>
      </c>
      <c r="AZ278" s="114" t="e">
        <f t="shared" si="186"/>
        <v>#REF!</v>
      </c>
      <c r="BA278" s="114" t="e">
        <f t="shared" si="187"/>
        <v>#REF!</v>
      </c>
    </row>
    <row r="279" spans="2:53" ht="14.25" customHeight="1" x14ac:dyDescent="0.25">
      <c r="B279" s="159" t="s">
        <v>176</v>
      </c>
      <c r="C279" s="114"/>
      <c r="D279" s="114"/>
      <c r="E279" s="114"/>
      <c r="F279" s="114"/>
      <c r="G279" s="113"/>
      <c r="H279" s="112"/>
      <c r="I279" s="114"/>
      <c r="J279" s="113">
        <v>0</v>
      </c>
      <c r="K279" s="112">
        <f t="shared" si="182"/>
        <v>0</v>
      </c>
      <c r="L279" s="114">
        <f t="shared" ref="L279:O279" si="200">K279*(1+L$11)</f>
        <v>0</v>
      </c>
      <c r="M279" s="114">
        <f t="shared" si="200"/>
        <v>0</v>
      </c>
      <c r="N279" s="114">
        <f t="shared" si="200"/>
        <v>0</v>
      </c>
      <c r="O279" s="113">
        <f t="shared" si="200"/>
        <v>0</v>
      </c>
      <c r="AB279" s="349" t="str">
        <f t="shared" si="177"/>
        <v>TES oppure TEM + TE 200 &lt; d ≤ 400 km</v>
      </c>
      <c r="AC279" s="349"/>
      <c r="AD279" s="349"/>
      <c r="AE279" s="96">
        <f t="shared" si="198"/>
        <v>7.7972191768201098</v>
      </c>
      <c r="AG279" s="255">
        <f t="shared" si="178"/>
        <v>1.3500333066696206</v>
      </c>
      <c r="AH279" s="181">
        <f t="shared" si="184"/>
        <v>1.3500333066696208</v>
      </c>
      <c r="AI279" s="181">
        <f t="shared" si="184"/>
        <v>1.3500333066696208</v>
      </c>
      <c r="AJ279" s="256">
        <f t="shared" si="184"/>
        <v>1.3500333066696211</v>
      </c>
      <c r="AU279" s="114"/>
      <c r="AV279" s="114"/>
      <c r="AW279" s="114"/>
      <c r="AX279" s="114" t="e">
        <f t="shared" si="180"/>
        <v>#REF!</v>
      </c>
      <c r="AY279" s="114" t="e">
        <f t="shared" si="185"/>
        <v>#REF!</v>
      </c>
      <c r="AZ279" s="114" t="e">
        <f t="shared" si="186"/>
        <v>#REF!</v>
      </c>
      <c r="BA279" s="114" t="e">
        <f t="shared" si="187"/>
        <v>#REF!</v>
      </c>
    </row>
    <row r="280" spans="2:53" ht="14.25" customHeight="1" x14ac:dyDescent="0.25">
      <c r="B280" s="159" t="s">
        <v>177</v>
      </c>
      <c r="C280" s="114"/>
      <c r="D280" s="114"/>
      <c r="E280" s="114"/>
      <c r="F280" s="114"/>
      <c r="G280" s="113"/>
      <c r="H280" s="112"/>
      <c r="I280" s="114"/>
      <c r="J280" s="113">
        <v>0</v>
      </c>
      <c r="K280" s="112">
        <f t="shared" si="182"/>
        <v>0</v>
      </c>
      <c r="L280" s="114">
        <f t="shared" ref="L280:O280" si="201">K280*(1+L$11)</f>
        <v>0</v>
      </c>
      <c r="M280" s="114">
        <f t="shared" si="201"/>
        <v>0</v>
      </c>
      <c r="N280" s="114">
        <f t="shared" si="201"/>
        <v>0</v>
      </c>
      <c r="O280" s="113">
        <f t="shared" si="201"/>
        <v>0</v>
      </c>
      <c r="AB280" s="349" t="str">
        <f t="shared" si="177"/>
        <v>TES oppure TEM + TE 400 &lt; d ≤ 700 km</v>
      </c>
      <c r="AC280" s="349"/>
      <c r="AD280" s="349"/>
      <c r="AE280" s="96">
        <f t="shared" si="198"/>
        <v>8.7405109067193862</v>
      </c>
      <c r="AG280" s="255">
        <f t="shared" si="178"/>
        <v>1.5133575924683149</v>
      </c>
      <c r="AH280" s="181">
        <f t="shared" si="184"/>
        <v>1.5133575924683151</v>
      </c>
      <c r="AI280" s="181">
        <f t="shared" si="184"/>
        <v>1.5133575924683151</v>
      </c>
      <c r="AJ280" s="256">
        <f t="shared" si="184"/>
        <v>1.5133575924683154</v>
      </c>
      <c r="AU280" s="114"/>
      <c r="AV280" s="114"/>
      <c r="AW280" s="114"/>
      <c r="AX280" s="114" t="e">
        <f t="shared" si="180"/>
        <v>#REF!</v>
      </c>
      <c r="AY280" s="114" t="e">
        <f t="shared" si="185"/>
        <v>#REF!</v>
      </c>
      <c r="AZ280" s="114" t="e">
        <f t="shared" si="186"/>
        <v>#REF!</v>
      </c>
      <c r="BA280" s="114" t="e">
        <f t="shared" si="187"/>
        <v>#REF!</v>
      </c>
    </row>
    <row r="281" spans="2:53" ht="14.25" customHeight="1" x14ac:dyDescent="0.25">
      <c r="B281" s="159" t="s">
        <v>178</v>
      </c>
      <c r="C281" s="114"/>
      <c r="D281" s="114"/>
      <c r="E281" s="114"/>
      <c r="F281" s="114"/>
      <c r="G281" s="113"/>
      <c r="H281" s="112"/>
      <c r="I281" s="114"/>
      <c r="J281" s="113">
        <v>0</v>
      </c>
      <c r="K281" s="112">
        <f t="shared" si="182"/>
        <v>0</v>
      </c>
      <c r="L281" s="114">
        <f t="shared" ref="L281:O281" si="202">K281*(1+L$11)</f>
        <v>0</v>
      </c>
      <c r="M281" s="114">
        <f t="shared" si="202"/>
        <v>0</v>
      </c>
      <c r="N281" s="114">
        <f t="shared" si="202"/>
        <v>0</v>
      </c>
      <c r="O281" s="113">
        <f t="shared" si="202"/>
        <v>0</v>
      </c>
      <c r="AB281" s="349" t="str">
        <f t="shared" si="177"/>
        <v>TES oppure TEM + TE 700 &lt; d ≤ 1100 km</v>
      </c>
      <c r="AC281" s="349"/>
      <c r="AD281" s="349"/>
      <c r="AE281" s="96">
        <f t="shared" si="198"/>
        <v>9.68380263661866</v>
      </c>
      <c r="AG281" s="255">
        <f t="shared" si="178"/>
        <v>1.6766818782670085</v>
      </c>
      <c r="AH281" s="181">
        <f t="shared" si="184"/>
        <v>1.6766818782670088</v>
      </c>
      <c r="AI281" s="181">
        <f t="shared" si="184"/>
        <v>1.6766818782670088</v>
      </c>
      <c r="AJ281" s="256">
        <f t="shared" si="184"/>
        <v>1.676681878267009</v>
      </c>
      <c r="AU281" s="114"/>
      <c r="AV281" s="114"/>
      <c r="AW281" s="114"/>
      <c r="AX281" s="114" t="e">
        <f t="shared" si="180"/>
        <v>#REF!</v>
      </c>
      <c r="AY281" s="114" t="e">
        <f t="shared" si="185"/>
        <v>#REF!</v>
      </c>
      <c r="AZ281" s="114" t="e">
        <f t="shared" si="186"/>
        <v>#REF!</v>
      </c>
      <c r="BA281" s="114" t="e">
        <f t="shared" si="187"/>
        <v>#REF!</v>
      </c>
    </row>
    <row r="282" spans="2:53" ht="14.25" customHeight="1" x14ac:dyDescent="0.25">
      <c r="B282" s="159" t="s">
        <v>179</v>
      </c>
      <c r="C282" s="114"/>
      <c r="D282" s="114"/>
      <c r="E282" s="114"/>
      <c r="F282" s="114"/>
      <c r="G282" s="113"/>
      <c r="H282" s="112"/>
      <c r="I282" s="114"/>
      <c r="J282" s="113">
        <v>0</v>
      </c>
      <c r="K282" s="112">
        <f t="shared" si="182"/>
        <v>0</v>
      </c>
      <c r="L282" s="114">
        <f t="shared" ref="L282:O282" si="203">K282*(1+L$11)</f>
        <v>0</v>
      </c>
      <c r="M282" s="114">
        <f t="shared" si="203"/>
        <v>0</v>
      </c>
      <c r="N282" s="114">
        <f t="shared" si="203"/>
        <v>0</v>
      </c>
      <c r="O282" s="113">
        <f t="shared" si="203"/>
        <v>0</v>
      </c>
      <c r="AB282" s="349" t="str">
        <f t="shared" si="177"/>
        <v>TES oppure TEM + TE 1100 &lt; d ≤ 1600 km</v>
      </c>
      <c r="AC282" s="349"/>
      <c r="AD282" s="349"/>
      <c r="AE282" s="96">
        <f t="shared" si="198"/>
        <v>10.627094366517936</v>
      </c>
      <c r="AG282" s="255">
        <f t="shared" si="178"/>
        <v>1.8400061640657026</v>
      </c>
      <c r="AH282" s="181">
        <f t="shared" si="184"/>
        <v>1.8400061640657028</v>
      </c>
      <c r="AI282" s="181">
        <f t="shared" si="184"/>
        <v>1.8400061640657028</v>
      </c>
      <c r="AJ282" s="256">
        <f t="shared" si="184"/>
        <v>1.8400061640657033</v>
      </c>
      <c r="AU282" s="114"/>
      <c r="AV282" s="114"/>
      <c r="AW282" s="114"/>
      <c r="AX282" s="114" t="e">
        <f t="shared" si="180"/>
        <v>#REF!</v>
      </c>
      <c r="AY282" s="114" t="e">
        <f t="shared" si="185"/>
        <v>#REF!</v>
      </c>
      <c r="AZ282" s="114" t="e">
        <f t="shared" si="186"/>
        <v>#REF!</v>
      </c>
      <c r="BA282" s="114" t="e">
        <f t="shared" si="187"/>
        <v>#REF!</v>
      </c>
    </row>
    <row r="283" spans="2:53" ht="14.25" customHeight="1" x14ac:dyDescent="0.25">
      <c r="B283" s="159" t="s">
        <v>180</v>
      </c>
      <c r="C283" s="114"/>
      <c r="D283" s="114"/>
      <c r="E283" s="114"/>
      <c r="F283" s="114"/>
      <c r="G283" s="113"/>
      <c r="H283" s="112"/>
      <c r="I283" s="114"/>
      <c r="J283" s="113">
        <v>0</v>
      </c>
      <c r="K283" s="112">
        <f t="shared" si="182"/>
        <v>0</v>
      </c>
      <c r="L283" s="114">
        <f t="shared" ref="L283:O283" si="204">K283*(1+L$11)</f>
        <v>0</v>
      </c>
      <c r="M283" s="114">
        <f t="shared" si="204"/>
        <v>0</v>
      </c>
      <c r="N283" s="114">
        <f t="shared" si="204"/>
        <v>0</v>
      </c>
      <c r="O283" s="113">
        <f t="shared" si="204"/>
        <v>0</v>
      </c>
      <c r="AB283" s="349" t="str">
        <f t="shared" si="177"/>
        <v>TES oppure TEM + TE 1600 &lt; d ≤ 2200 km</v>
      </c>
      <c r="AC283" s="349"/>
      <c r="AD283" s="349"/>
      <c r="AE283" s="96">
        <f t="shared" si="198"/>
        <v>11.570386096417211</v>
      </c>
      <c r="AG283" s="255">
        <f t="shared" si="178"/>
        <v>2.0033304498643965</v>
      </c>
      <c r="AH283" s="181">
        <f t="shared" si="184"/>
        <v>2.0033304498643969</v>
      </c>
      <c r="AI283" s="181">
        <f t="shared" si="184"/>
        <v>2.0033304498643969</v>
      </c>
      <c r="AJ283" s="256">
        <f t="shared" si="184"/>
        <v>2.0033304498643973</v>
      </c>
      <c r="AU283" s="114"/>
      <c r="AV283" s="114"/>
      <c r="AW283" s="114"/>
      <c r="AX283" s="114" t="e">
        <f t="shared" si="180"/>
        <v>#REF!</v>
      </c>
      <c r="AY283" s="114" t="e">
        <f t="shared" si="185"/>
        <v>#REF!</v>
      </c>
      <c r="AZ283" s="114" t="e">
        <f t="shared" si="186"/>
        <v>#REF!</v>
      </c>
      <c r="BA283" s="114" t="e">
        <f t="shared" si="187"/>
        <v>#REF!</v>
      </c>
    </row>
    <row r="284" spans="2:53" ht="14.25" customHeight="1" x14ac:dyDescent="0.25">
      <c r="B284" s="159" t="s">
        <v>181</v>
      </c>
      <c r="C284" s="114"/>
      <c r="D284" s="114"/>
      <c r="E284" s="114"/>
      <c r="F284" s="114"/>
      <c r="G284" s="113"/>
      <c r="H284" s="112"/>
      <c r="I284" s="114"/>
      <c r="J284" s="113">
        <v>0</v>
      </c>
      <c r="K284" s="112">
        <f t="shared" si="182"/>
        <v>0</v>
      </c>
      <c r="L284" s="114">
        <f t="shared" ref="L284:O284" si="205">K284*(1+L$11)</f>
        <v>0</v>
      </c>
      <c r="M284" s="114">
        <f t="shared" si="205"/>
        <v>0</v>
      </c>
      <c r="N284" s="114">
        <f t="shared" si="205"/>
        <v>0</v>
      </c>
      <c r="O284" s="113">
        <f t="shared" si="205"/>
        <v>0</v>
      </c>
      <c r="AB284" s="349" t="str">
        <f t="shared" si="177"/>
        <v>TES oppure TEM + TE 2200 &lt; d ≤ 3000 km</v>
      </c>
      <c r="AC284" s="349"/>
      <c r="AD284" s="349"/>
      <c r="AE284" s="96">
        <f t="shared" si="198"/>
        <v>12.513677826316487</v>
      </c>
      <c r="AG284" s="255">
        <f t="shared" si="178"/>
        <v>2.1666547356630907</v>
      </c>
      <c r="AH284" s="181">
        <f t="shared" si="184"/>
        <v>2.1666547356630912</v>
      </c>
      <c r="AI284" s="181">
        <f t="shared" si="184"/>
        <v>2.1666547356630912</v>
      </c>
      <c r="AJ284" s="256">
        <f t="shared" si="184"/>
        <v>2.1666547356630912</v>
      </c>
      <c r="AU284" s="114"/>
      <c r="AV284" s="114"/>
      <c r="AW284" s="114"/>
      <c r="AX284" s="114" t="e">
        <f t="shared" si="180"/>
        <v>#REF!</v>
      </c>
      <c r="AY284" s="114" t="e">
        <f t="shared" si="185"/>
        <v>#REF!</v>
      </c>
      <c r="AZ284" s="114" t="e">
        <f t="shared" si="186"/>
        <v>#REF!</v>
      </c>
      <c r="BA284" s="114" t="e">
        <f t="shared" si="187"/>
        <v>#REF!</v>
      </c>
    </row>
    <row r="285" spans="2:53" ht="14.25" customHeight="1" x14ac:dyDescent="0.25">
      <c r="B285" s="152" t="s">
        <v>182</v>
      </c>
      <c r="C285" s="153"/>
      <c r="D285" s="153"/>
      <c r="E285" s="153"/>
      <c r="F285" s="153"/>
      <c r="G285" s="155"/>
      <c r="H285" s="154"/>
      <c r="I285" s="153"/>
      <c r="J285" s="155">
        <v>18</v>
      </c>
      <c r="K285" s="154">
        <f t="shared" si="182"/>
        <v>17.740357419762265</v>
      </c>
      <c r="L285" s="153">
        <f t="shared" ref="L285:O285" si="206">K285*(1+L$11)</f>
        <v>17.918770404632301</v>
      </c>
      <c r="M285" s="153">
        <f t="shared" si="206"/>
        <v>18.751563319963367</v>
      </c>
      <c r="N285" s="153">
        <f t="shared" si="206"/>
        <v>19.320307495504942</v>
      </c>
      <c r="O285" s="155">
        <f t="shared" si="206"/>
        <v>19.92813506922386</v>
      </c>
      <c r="AB285" s="349" t="str">
        <f t="shared" si="177"/>
        <v>TES oppure TEM + TE d &gt; 3000 km</v>
      </c>
      <c r="AC285" s="349"/>
      <c r="AD285" s="349"/>
      <c r="AE285" s="180">
        <f t="shared" si="198"/>
        <v>13.456969556215762</v>
      </c>
      <c r="AG285" s="257">
        <f t="shared" si="178"/>
        <v>2.3299790214617846</v>
      </c>
      <c r="AH285" s="182">
        <f t="shared" si="184"/>
        <v>2.329979021461785</v>
      </c>
      <c r="AI285" s="182">
        <f t="shared" si="184"/>
        <v>2.329979021461785</v>
      </c>
      <c r="AJ285" s="258">
        <f t="shared" si="184"/>
        <v>2.3299790214617855</v>
      </c>
      <c r="AU285" s="153"/>
      <c r="AV285" s="153"/>
      <c r="AW285" s="153"/>
      <c r="AX285" s="153" t="e">
        <f t="shared" si="180"/>
        <v>#REF!</v>
      </c>
      <c r="AY285" s="153" t="e">
        <f t="shared" si="185"/>
        <v>#REF!</v>
      </c>
      <c r="AZ285" s="153" t="e">
        <f t="shared" si="186"/>
        <v>#REF!</v>
      </c>
      <c r="BA285" s="153" t="e">
        <f t="shared" si="187"/>
        <v>#REF!</v>
      </c>
    </row>
    <row r="286" spans="2:53" ht="14.25" customHeight="1" x14ac:dyDescent="0.25">
      <c r="B286" s="159" t="s">
        <v>163</v>
      </c>
      <c r="C286" s="114"/>
      <c r="D286" s="114"/>
      <c r="E286" s="114"/>
      <c r="F286" s="114"/>
      <c r="G286" s="113"/>
      <c r="H286" s="112"/>
      <c r="I286" s="114"/>
      <c r="J286" s="113">
        <v>0</v>
      </c>
      <c r="K286" s="112">
        <f t="shared" si="182"/>
        <v>0</v>
      </c>
      <c r="L286" s="114">
        <f t="shared" ref="L286:O286" si="207">K286*(1+L$11)</f>
        <v>0</v>
      </c>
      <c r="M286" s="114">
        <f t="shared" si="207"/>
        <v>0</v>
      </c>
      <c r="N286" s="114">
        <f t="shared" si="207"/>
        <v>0</v>
      </c>
      <c r="O286" s="113">
        <f t="shared" si="207"/>
        <v>0</v>
      </c>
      <c r="AB286" s="349" t="str">
        <f t="shared" si="177"/>
        <v>TES + TEM d ≤ 50 km</v>
      </c>
      <c r="AC286" s="349"/>
      <c r="AD286" s="349"/>
      <c r="AE286" s="96">
        <f>AE266*1.5</f>
        <v>5.3060159806834193</v>
      </c>
      <c r="AG286" s="255">
        <f t="shared" si="178"/>
        <v>0.91869910761765305</v>
      </c>
      <c r="AH286" s="181">
        <f t="shared" si="184"/>
        <v>0.91869910761765317</v>
      </c>
      <c r="AI286" s="181">
        <f t="shared" si="184"/>
        <v>0.91869910761765317</v>
      </c>
      <c r="AJ286" s="256">
        <f t="shared" si="184"/>
        <v>0.91869910761765339</v>
      </c>
      <c r="AU286" s="114"/>
      <c r="AV286" s="114"/>
      <c r="AW286" s="114"/>
      <c r="AX286" s="114" t="e">
        <f t="shared" si="180"/>
        <v>#REF!</v>
      </c>
      <c r="AY286" s="114" t="e">
        <f t="shared" si="185"/>
        <v>#REF!</v>
      </c>
      <c r="AZ286" s="114" t="e">
        <f t="shared" si="186"/>
        <v>#REF!</v>
      </c>
      <c r="BA286" s="114" t="e">
        <f t="shared" si="187"/>
        <v>#REF!</v>
      </c>
    </row>
    <row r="287" spans="2:53" ht="14.25" customHeight="1" x14ac:dyDescent="0.25">
      <c r="B287" s="159" t="s">
        <v>164</v>
      </c>
      <c r="C287" s="114"/>
      <c r="D287" s="114"/>
      <c r="E287" s="114"/>
      <c r="F287" s="114"/>
      <c r="G287" s="113"/>
      <c r="H287" s="112"/>
      <c r="I287" s="114"/>
      <c r="J287" s="113">
        <v>0</v>
      </c>
      <c r="K287" s="112">
        <f t="shared" si="182"/>
        <v>0</v>
      </c>
      <c r="L287" s="114">
        <f t="shared" ref="L287:O287" si="208">K287*(1+L$11)</f>
        <v>0</v>
      </c>
      <c r="M287" s="114">
        <f t="shared" si="208"/>
        <v>0</v>
      </c>
      <c r="N287" s="114">
        <f t="shared" si="208"/>
        <v>0</v>
      </c>
      <c r="O287" s="113">
        <f t="shared" si="208"/>
        <v>0</v>
      </c>
      <c r="AB287" s="349" t="str">
        <f t="shared" si="177"/>
        <v>TES + TEM 50 &lt; d ≤ 100 km</v>
      </c>
      <c r="AC287" s="349"/>
      <c r="AD287" s="349"/>
      <c r="AE287" s="96">
        <f t="shared" ref="AE287:AE295" si="209">AE267*1.5</f>
        <v>6.720953575532338</v>
      </c>
      <c r="AG287" s="255">
        <f t="shared" si="178"/>
        <v>1.163685536315695</v>
      </c>
      <c r="AH287" s="181">
        <f t="shared" ref="AH287:AJ307" si="210">$AE287/AH$309</f>
        <v>1.1636855363156953</v>
      </c>
      <c r="AI287" s="181">
        <f t="shared" si="210"/>
        <v>1.1636855363156953</v>
      </c>
      <c r="AJ287" s="256">
        <f t="shared" si="210"/>
        <v>1.1636855363156955</v>
      </c>
      <c r="AU287" s="114"/>
      <c r="AV287" s="114"/>
      <c r="AW287" s="114"/>
      <c r="AX287" s="114" t="e">
        <f t="shared" si="180"/>
        <v>#REF!</v>
      </c>
      <c r="AY287" s="114" t="e">
        <f t="shared" si="185"/>
        <v>#REF!</v>
      </c>
      <c r="AZ287" s="114" t="e">
        <f t="shared" si="186"/>
        <v>#REF!</v>
      </c>
      <c r="BA287" s="114" t="e">
        <f t="shared" si="187"/>
        <v>#REF!</v>
      </c>
    </row>
    <row r="288" spans="2:53" ht="14.25" customHeight="1" x14ac:dyDescent="0.25">
      <c r="B288" s="159" t="s">
        <v>192</v>
      </c>
      <c r="C288" s="114"/>
      <c r="D288" s="114"/>
      <c r="E288" s="114"/>
      <c r="F288" s="114"/>
      <c r="G288" s="113"/>
      <c r="H288" s="112"/>
      <c r="I288" s="114"/>
      <c r="J288" s="113">
        <v>0</v>
      </c>
      <c r="K288" s="112">
        <f t="shared" si="182"/>
        <v>0</v>
      </c>
      <c r="L288" s="114">
        <f t="shared" ref="L288:O288" si="211">K288*(1+L$11)</f>
        <v>0</v>
      </c>
      <c r="M288" s="114">
        <f t="shared" si="211"/>
        <v>0</v>
      </c>
      <c r="N288" s="114">
        <f t="shared" si="211"/>
        <v>0</v>
      </c>
      <c r="O288" s="113">
        <f t="shared" si="211"/>
        <v>0</v>
      </c>
      <c r="AB288" s="349" t="str">
        <f t="shared" si="177"/>
        <v>TES + TEM 100 &lt; d ≤ 200 km</v>
      </c>
      <c r="AC288" s="349"/>
      <c r="AD288" s="349"/>
      <c r="AE288" s="96">
        <f t="shared" si="209"/>
        <v>8.1358911703812513</v>
      </c>
      <c r="AG288" s="255">
        <f t="shared" si="178"/>
        <v>1.4086719650137363</v>
      </c>
      <c r="AH288" s="181">
        <f t="shared" si="210"/>
        <v>1.4086719650137363</v>
      </c>
      <c r="AI288" s="181">
        <f t="shared" si="210"/>
        <v>1.4086719650137363</v>
      </c>
      <c r="AJ288" s="256">
        <f t="shared" si="210"/>
        <v>1.4086719650137365</v>
      </c>
      <c r="AU288" s="114"/>
      <c r="AV288" s="114"/>
      <c r="AW288" s="114"/>
      <c r="AX288" s="114" t="e">
        <f t="shared" si="180"/>
        <v>#REF!</v>
      </c>
      <c r="AY288" s="114" t="e">
        <f t="shared" si="185"/>
        <v>#REF!</v>
      </c>
      <c r="AZ288" s="114" t="e">
        <f t="shared" si="186"/>
        <v>#REF!</v>
      </c>
      <c r="BA288" s="114" t="e">
        <f t="shared" si="187"/>
        <v>#REF!</v>
      </c>
    </row>
    <row r="289" spans="2:53" ht="14.25" customHeight="1" x14ac:dyDescent="0.25">
      <c r="B289" s="159" t="s">
        <v>165</v>
      </c>
      <c r="C289" s="114"/>
      <c r="D289" s="114"/>
      <c r="E289" s="114"/>
      <c r="F289" s="114"/>
      <c r="G289" s="113"/>
      <c r="H289" s="112"/>
      <c r="I289" s="114"/>
      <c r="J289" s="113">
        <v>0</v>
      </c>
      <c r="K289" s="112">
        <f t="shared" si="182"/>
        <v>0</v>
      </c>
      <c r="L289" s="114">
        <f t="shared" ref="L289:O289" si="212">K289*(1+L$11)</f>
        <v>0</v>
      </c>
      <c r="M289" s="114">
        <f t="shared" si="212"/>
        <v>0</v>
      </c>
      <c r="N289" s="114">
        <f t="shared" si="212"/>
        <v>0</v>
      </c>
      <c r="O289" s="113">
        <f t="shared" si="212"/>
        <v>0</v>
      </c>
      <c r="AB289" s="349" t="str">
        <f t="shared" si="177"/>
        <v>TES + TEM 200 &lt; d ≤ 400 km</v>
      </c>
      <c r="AC289" s="349"/>
      <c r="AD289" s="349"/>
      <c r="AE289" s="96">
        <f t="shared" si="209"/>
        <v>9.5508287652301647</v>
      </c>
      <c r="AG289" s="255">
        <f t="shared" si="178"/>
        <v>1.6536583937117773</v>
      </c>
      <c r="AH289" s="181">
        <f t="shared" si="210"/>
        <v>1.6536583937117775</v>
      </c>
      <c r="AI289" s="181">
        <f t="shared" si="210"/>
        <v>1.6536583937117775</v>
      </c>
      <c r="AJ289" s="256">
        <f t="shared" si="210"/>
        <v>1.6536583937117777</v>
      </c>
      <c r="AU289" s="114"/>
      <c r="AV289" s="114"/>
      <c r="AW289" s="114"/>
      <c r="AX289" s="114" t="e">
        <f t="shared" si="180"/>
        <v>#REF!</v>
      </c>
      <c r="AY289" s="114" t="e">
        <f t="shared" si="185"/>
        <v>#REF!</v>
      </c>
      <c r="AZ289" s="114" t="e">
        <f t="shared" si="186"/>
        <v>#REF!</v>
      </c>
      <c r="BA289" s="114" t="e">
        <f t="shared" si="187"/>
        <v>#REF!</v>
      </c>
    </row>
    <row r="290" spans="2:53" ht="14.25" customHeight="1" x14ac:dyDescent="0.25">
      <c r="B290" s="159" t="s">
        <v>166</v>
      </c>
      <c r="C290" s="114"/>
      <c r="D290" s="114"/>
      <c r="E290" s="114"/>
      <c r="F290" s="114"/>
      <c r="G290" s="113"/>
      <c r="H290" s="112"/>
      <c r="I290" s="114"/>
      <c r="J290" s="113">
        <v>0</v>
      </c>
      <c r="K290" s="112">
        <f t="shared" si="182"/>
        <v>0</v>
      </c>
      <c r="L290" s="114">
        <f t="shared" ref="L290:O290" si="213">K290*(1+L$11)</f>
        <v>0</v>
      </c>
      <c r="M290" s="114">
        <f t="shared" si="213"/>
        <v>0</v>
      </c>
      <c r="N290" s="114">
        <f t="shared" si="213"/>
        <v>0</v>
      </c>
      <c r="O290" s="113">
        <f t="shared" si="213"/>
        <v>0</v>
      </c>
      <c r="AB290" s="349" t="str">
        <f t="shared" si="177"/>
        <v>TES + TEM 400 &lt; d ≤ 700 km</v>
      </c>
      <c r="AC290" s="349"/>
      <c r="AD290" s="349"/>
      <c r="AE290" s="96">
        <f t="shared" si="209"/>
        <v>10.965766360079078</v>
      </c>
      <c r="AG290" s="255">
        <f t="shared" si="178"/>
        <v>1.8986448224098182</v>
      </c>
      <c r="AH290" s="181">
        <f t="shared" si="210"/>
        <v>1.8986448224098187</v>
      </c>
      <c r="AI290" s="181">
        <f t="shared" si="210"/>
        <v>1.8986448224098187</v>
      </c>
      <c r="AJ290" s="256">
        <f t="shared" si="210"/>
        <v>1.8986448224098189</v>
      </c>
      <c r="AU290" s="114"/>
      <c r="AV290" s="114"/>
      <c r="AW290" s="114"/>
      <c r="AX290" s="114" t="e">
        <f t="shared" si="180"/>
        <v>#REF!</v>
      </c>
      <c r="AY290" s="114" t="e">
        <f t="shared" si="185"/>
        <v>#REF!</v>
      </c>
      <c r="AZ290" s="114" t="e">
        <f t="shared" si="186"/>
        <v>#REF!</v>
      </c>
      <c r="BA290" s="114" t="e">
        <f t="shared" si="187"/>
        <v>#REF!</v>
      </c>
    </row>
    <row r="291" spans="2:53" ht="14.25" customHeight="1" x14ac:dyDescent="0.25">
      <c r="B291" s="159" t="s">
        <v>167</v>
      </c>
      <c r="C291" s="114"/>
      <c r="D291" s="114"/>
      <c r="E291" s="114"/>
      <c r="F291" s="114"/>
      <c r="G291" s="113"/>
      <c r="H291" s="112"/>
      <c r="I291" s="114"/>
      <c r="J291" s="113">
        <v>0</v>
      </c>
      <c r="K291" s="112">
        <f t="shared" si="182"/>
        <v>0</v>
      </c>
      <c r="L291" s="114">
        <f t="shared" ref="L291:O291" si="214">K291*(1+L$11)</f>
        <v>0</v>
      </c>
      <c r="M291" s="114">
        <f t="shared" si="214"/>
        <v>0</v>
      </c>
      <c r="N291" s="114">
        <f t="shared" si="214"/>
        <v>0</v>
      </c>
      <c r="O291" s="113">
        <f t="shared" si="214"/>
        <v>0</v>
      </c>
      <c r="AB291" s="349" t="str">
        <f t="shared" si="177"/>
        <v>TES + TEM 700 &lt; d ≤ 1100 km</v>
      </c>
      <c r="AC291" s="349"/>
      <c r="AD291" s="349"/>
      <c r="AE291" s="96">
        <f t="shared" si="209"/>
        <v>12.380703954927991</v>
      </c>
      <c r="AG291" s="255">
        <f t="shared" si="178"/>
        <v>2.1436312511078595</v>
      </c>
      <c r="AH291" s="181">
        <f t="shared" si="210"/>
        <v>2.1436312511078599</v>
      </c>
      <c r="AI291" s="181">
        <f t="shared" si="210"/>
        <v>2.1436312511078599</v>
      </c>
      <c r="AJ291" s="256">
        <f t="shared" si="210"/>
        <v>2.1436312511078599</v>
      </c>
      <c r="AU291" s="114"/>
      <c r="AV291" s="114"/>
      <c r="AW291" s="114"/>
      <c r="AX291" s="114" t="e">
        <f t="shared" si="180"/>
        <v>#REF!</v>
      </c>
      <c r="AY291" s="114" t="e">
        <f t="shared" si="185"/>
        <v>#REF!</v>
      </c>
      <c r="AZ291" s="114" t="e">
        <f t="shared" si="186"/>
        <v>#REF!</v>
      </c>
      <c r="BA291" s="114" t="e">
        <f t="shared" si="187"/>
        <v>#REF!</v>
      </c>
    </row>
    <row r="292" spans="2:53" ht="14.25" customHeight="1" x14ac:dyDescent="0.25">
      <c r="B292" s="159" t="s">
        <v>168</v>
      </c>
      <c r="C292" s="114"/>
      <c r="D292" s="114"/>
      <c r="E292" s="114"/>
      <c r="F292" s="114"/>
      <c r="G292" s="113"/>
      <c r="H292" s="112"/>
      <c r="I292" s="114"/>
      <c r="J292" s="113">
        <v>6</v>
      </c>
      <c r="K292" s="112">
        <f t="shared" si="182"/>
        <v>5.9134524732540887</v>
      </c>
      <c r="L292" s="114">
        <f t="shared" ref="L292:O292" si="215">K292*(1+L$11)</f>
        <v>5.9729234682107677</v>
      </c>
      <c r="M292" s="114">
        <f t="shared" si="215"/>
        <v>6.2505211066544568</v>
      </c>
      <c r="N292" s="114">
        <f t="shared" si="215"/>
        <v>6.4401024985016484</v>
      </c>
      <c r="O292" s="113">
        <f t="shared" si="215"/>
        <v>6.6427116897412875</v>
      </c>
      <c r="AB292" s="349" t="str">
        <f t="shared" si="177"/>
        <v>TES + TEM 1100 &lt; d ≤ 1600 km</v>
      </c>
      <c r="AC292" s="349"/>
      <c r="AD292" s="349"/>
      <c r="AE292" s="96">
        <f t="shared" si="209"/>
        <v>13.795641549776903</v>
      </c>
      <c r="AG292" s="255">
        <f t="shared" si="178"/>
        <v>2.3886176798059</v>
      </c>
      <c r="AH292" s="181">
        <f t="shared" si="210"/>
        <v>2.3886176798059005</v>
      </c>
      <c r="AI292" s="181">
        <f t="shared" si="210"/>
        <v>2.3886176798059005</v>
      </c>
      <c r="AJ292" s="256">
        <f t="shared" si="210"/>
        <v>2.3886176798059009</v>
      </c>
      <c r="AU292" s="114"/>
      <c r="AV292" s="114"/>
      <c r="AW292" s="114"/>
      <c r="AX292" s="114" t="e">
        <f t="shared" si="180"/>
        <v>#REF!</v>
      </c>
      <c r="AY292" s="114" t="e">
        <f t="shared" si="185"/>
        <v>#REF!</v>
      </c>
      <c r="AZ292" s="114" t="e">
        <f t="shared" si="186"/>
        <v>#REF!</v>
      </c>
      <c r="BA292" s="114" t="e">
        <f t="shared" si="187"/>
        <v>#REF!</v>
      </c>
    </row>
    <row r="293" spans="2:53" ht="14.25" customHeight="1" x14ac:dyDescent="0.25">
      <c r="B293" s="159" t="s">
        <v>169</v>
      </c>
      <c r="C293" s="114"/>
      <c r="D293" s="114"/>
      <c r="E293" s="114"/>
      <c r="F293" s="114"/>
      <c r="G293" s="113"/>
      <c r="H293" s="112"/>
      <c r="I293" s="114"/>
      <c r="J293" s="113">
        <v>0</v>
      </c>
      <c r="K293" s="112">
        <f t="shared" si="182"/>
        <v>0</v>
      </c>
      <c r="L293" s="114">
        <f t="shared" ref="L293:O293" si="216">K293*(1+L$11)</f>
        <v>0</v>
      </c>
      <c r="M293" s="114">
        <f t="shared" si="216"/>
        <v>0</v>
      </c>
      <c r="N293" s="114">
        <f t="shared" si="216"/>
        <v>0</v>
      </c>
      <c r="O293" s="113">
        <f t="shared" si="216"/>
        <v>0</v>
      </c>
      <c r="AB293" s="349" t="str">
        <f t="shared" si="177"/>
        <v>TES + TEM 1600 &lt; d ≤ 2200 km</v>
      </c>
      <c r="AC293" s="349"/>
      <c r="AD293" s="349"/>
      <c r="AE293" s="96">
        <f t="shared" si="209"/>
        <v>15.210579144625818</v>
      </c>
      <c r="AG293" s="255">
        <f t="shared" si="178"/>
        <v>2.6336041085039414</v>
      </c>
      <c r="AH293" s="181">
        <f t="shared" si="210"/>
        <v>2.6336041085039419</v>
      </c>
      <c r="AI293" s="181">
        <f t="shared" si="210"/>
        <v>2.6336041085039419</v>
      </c>
      <c r="AJ293" s="256">
        <f t="shared" si="210"/>
        <v>2.6336041085039423</v>
      </c>
      <c r="AU293" s="114"/>
      <c r="AV293" s="114"/>
      <c r="AW293" s="114"/>
      <c r="AX293" s="114" t="e">
        <f t="shared" si="180"/>
        <v>#REF!</v>
      </c>
      <c r="AY293" s="114" t="e">
        <f t="shared" si="185"/>
        <v>#REF!</v>
      </c>
      <c r="AZ293" s="114" t="e">
        <f t="shared" si="186"/>
        <v>#REF!</v>
      </c>
      <c r="BA293" s="114" t="e">
        <f t="shared" si="187"/>
        <v>#REF!</v>
      </c>
    </row>
    <row r="294" spans="2:53" ht="14.25" customHeight="1" x14ac:dyDescent="0.25">
      <c r="B294" s="159" t="s">
        <v>170</v>
      </c>
      <c r="C294" s="114"/>
      <c r="D294" s="114"/>
      <c r="E294" s="114"/>
      <c r="F294" s="114"/>
      <c r="G294" s="113"/>
      <c r="H294" s="112"/>
      <c r="I294" s="114"/>
      <c r="J294" s="113">
        <v>0</v>
      </c>
      <c r="K294" s="112">
        <f t="shared" si="182"/>
        <v>0</v>
      </c>
      <c r="L294" s="114">
        <f t="shared" ref="L294:O294" si="217">K294*(1+L$11)</f>
        <v>0</v>
      </c>
      <c r="M294" s="114">
        <f t="shared" si="217"/>
        <v>0</v>
      </c>
      <c r="N294" s="114">
        <f t="shared" si="217"/>
        <v>0</v>
      </c>
      <c r="O294" s="113">
        <f t="shared" si="217"/>
        <v>0</v>
      </c>
      <c r="AB294" s="349" t="str">
        <f t="shared" si="177"/>
        <v>TES + TEM 2200 &lt; d ≤ 3000 km</v>
      </c>
      <c r="AC294" s="349"/>
      <c r="AD294" s="349"/>
      <c r="AE294" s="96">
        <f t="shared" si="209"/>
        <v>16.62551673947473</v>
      </c>
      <c r="AG294" s="255">
        <f t="shared" si="178"/>
        <v>2.8785905372019824</v>
      </c>
      <c r="AH294" s="181">
        <f t="shared" si="210"/>
        <v>2.8785905372019829</v>
      </c>
      <c r="AI294" s="181">
        <f t="shared" si="210"/>
        <v>2.8785905372019829</v>
      </c>
      <c r="AJ294" s="256">
        <f t="shared" si="210"/>
        <v>2.8785905372019833</v>
      </c>
      <c r="AU294" s="114"/>
      <c r="AV294" s="114"/>
      <c r="AW294" s="114"/>
      <c r="AX294" s="114" t="e">
        <f t="shared" si="180"/>
        <v>#REF!</v>
      </c>
      <c r="AY294" s="114" t="e">
        <f t="shared" si="185"/>
        <v>#REF!</v>
      </c>
      <c r="AZ294" s="114" t="e">
        <f t="shared" si="186"/>
        <v>#REF!</v>
      </c>
      <c r="BA294" s="114" t="e">
        <f t="shared" si="187"/>
        <v>#REF!</v>
      </c>
    </row>
    <row r="295" spans="2:53" ht="14.25" customHeight="1" x14ac:dyDescent="0.25">
      <c r="B295" s="152" t="s">
        <v>171</v>
      </c>
      <c r="C295" s="153"/>
      <c r="D295" s="153"/>
      <c r="E295" s="153"/>
      <c r="F295" s="153"/>
      <c r="G295" s="155"/>
      <c r="H295" s="154"/>
      <c r="I295" s="153"/>
      <c r="J295" s="155">
        <v>0</v>
      </c>
      <c r="K295" s="154">
        <f t="shared" si="182"/>
        <v>0</v>
      </c>
      <c r="L295" s="153">
        <f t="shared" ref="L295:O295" si="218">K295*(1+L$11)</f>
        <v>0</v>
      </c>
      <c r="M295" s="153">
        <f t="shared" si="218"/>
        <v>0</v>
      </c>
      <c r="N295" s="153">
        <f t="shared" si="218"/>
        <v>0</v>
      </c>
      <c r="O295" s="155">
        <f t="shared" si="218"/>
        <v>0</v>
      </c>
      <c r="AB295" s="349" t="str">
        <f t="shared" si="177"/>
        <v>TES + TEM d &gt; 3000 km</v>
      </c>
      <c r="AC295" s="349"/>
      <c r="AD295" s="349"/>
      <c r="AE295" s="180">
        <f t="shared" si="209"/>
        <v>18.040454334323645</v>
      </c>
      <c r="AG295" s="257">
        <f t="shared" si="178"/>
        <v>3.1235769659000239</v>
      </c>
      <c r="AH295" s="182">
        <f t="shared" si="210"/>
        <v>3.1235769659000243</v>
      </c>
      <c r="AI295" s="182">
        <f t="shared" si="210"/>
        <v>3.1235769659000243</v>
      </c>
      <c r="AJ295" s="258">
        <f t="shared" si="210"/>
        <v>3.1235769659000248</v>
      </c>
      <c r="AU295" s="153"/>
      <c r="AV295" s="153"/>
      <c r="AW295" s="153"/>
      <c r="AX295" s="153" t="e">
        <f t="shared" si="180"/>
        <v>#REF!</v>
      </c>
      <c r="AY295" s="153" t="e">
        <f t="shared" si="185"/>
        <v>#REF!</v>
      </c>
      <c r="AZ295" s="153" t="e">
        <f t="shared" si="186"/>
        <v>#REF!</v>
      </c>
      <c r="BA295" s="153" t="e">
        <f t="shared" si="187"/>
        <v>#REF!</v>
      </c>
    </row>
    <row r="296" spans="2:53" ht="14.25" customHeight="1" x14ac:dyDescent="0.25">
      <c r="B296" s="159" t="s">
        <v>183</v>
      </c>
      <c r="C296" s="114"/>
      <c r="D296" s="114"/>
      <c r="E296" s="114"/>
      <c r="F296" s="114"/>
      <c r="G296" s="113"/>
      <c r="H296" s="112"/>
      <c r="I296" s="114"/>
      <c r="J296" s="113">
        <v>0</v>
      </c>
      <c r="K296" s="112">
        <f t="shared" si="182"/>
        <v>0</v>
      </c>
      <c r="L296" s="114">
        <f t="shared" ref="L296:O296" si="219">K296*(1+L$11)</f>
        <v>0</v>
      </c>
      <c r="M296" s="114">
        <f t="shared" si="219"/>
        <v>0</v>
      </c>
      <c r="N296" s="114">
        <f t="shared" si="219"/>
        <v>0</v>
      </c>
      <c r="O296" s="113">
        <f t="shared" si="219"/>
        <v>0</v>
      </c>
      <c r="AB296" s="349" t="str">
        <f t="shared" si="177"/>
        <v>TES + TEM + TE d ≤ 50 km</v>
      </c>
      <c r="AC296" s="349"/>
      <c r="AD296" s="349"/>
      <c r="AE296" s="96">
        <f>AE286+$AE$306</f>
        <v>6.736015980683419</v>
      </c>
      <c r="AG296" s="255">
        <f t="shared" si="178"/>
        <v>1.1662934851460889</v>
      </c>
      <c r="AH296" s="181">
        <f t="shared" si="210"/>
        <v>1.1662934851460889</v>
      </c>
      <c r="AI296" s="181">
        <f t="shared" si="210"/>
        <v>1.1662934851460889</v>
      </c>
      <c r="AJ296" s="256">
        <f t="shared" si="210"/>
        <v>1.1662934851460891</v>
      </c>
      <c r="AU296" s="114"/>
      <c r="AV296" s="114"/>
      <c r="AW296" s="114"/>
      <c r="AX296" s="114" t="e">
        <f t="shared" si="180"/>
        <v>#REF!</v>
      </c>
      <c r="AY296" s="114" t="e">
        <f t="shared" si="185"/>
        <v>#REF!</v>
      </c>
      <c r="AZ296" s="114" t="e">
        <f t="shared" si="186"/>
        <v>#REF!</v>
      </c>
      <c r="BA296" s="114" t="e">
        <f t="shared" si="187"/>
        <v>#REF!</v>
      </c>
    </row>
    <row r="297" spans="2:53" ht="14.25" customHeight="1" x14ac:dyDescent="0.25">
      <c r="B297" s="159" t="s">
        <v>184</v>
      </c>
      <c r="C297" s="114"/>
      <c r="D297" s="114"/>
      <c r="E297" s="114"/>
      <c r="F297" s="114"/>
      <c r="G297" s="113"/>
      <c r="H297" s="112"/>
      <c r="I297" s="114"/>
      <c r="J297" s="113">
        <v>0</v>
      </c>
      <c r="K297" s="112">
        <f t="shared" si="182"/>
        <v>0</v>
      </c>
      <c r="L297" s="114">
        <f t="shared" ref="L297:O297" si="220">K297*(1+L$11)</f>
        <v>0</v>
      </c>
      <c r="M297" s="114">
        <f t="shared" si="220"/>
        <v>0</v>
      </c>
      <c r="N297" s="114">
        <f t="shared" si="220"/>
        <v>0</v>
      </c>
      <c r="O297" s="113">
        <f t="shared" si="220"/>
        <v>0</v>
      </c>
      <c r="AB297" s="349" t="str">
        <f t="shared" si="177"/>
        <v>TES + TEM + TE 50 &lt; d ≤ 100 km</v>
      </c>
      <c r="AC297" s="349"/>
      <c r="AD297" s="349"/>
      <c r="AE297" s="96">
        <f t="shared" ref="AE297:AE305" si="221">AE287+$AE$306</f>
        <v>8.1509535755323377</v>
      </c>
      <c r="AG297" s="255">
        <f t="shared" si="178"/>
        <v>1.4112799138441308</v>
      </c>
      <c r="AH297" s="181">
        <f t="shared" si="210"/>
        <v>1.411279913844131</v>
      </c>
      <c r="AI297" s="181">
        <f t="shared" si="210"/>
        <v>1.411279913844131</v>
      </c>
      <c r="AJ297" s="256">
        <f t="shared" si="210"/>
        <v>1.4112799138441312</v>
      </c>
      <c r="AU297" s="114"/>
      <c r="AV297" s="114"/>
      <c r="AW297" s="114"/>
      <c r="AX297" s="114" t="e">
        <f t="shared" si="180"/>
        <v>#REF!</v>
      </c>
      <c r="AY297" s="114" t="e">
        <f t="shared" si="185"/>
        <v>#REF!</v>
      </c>
      <c r="AZ297" s="114" t="e">
        <f t="shared" si="186"/>
        <v>#REF!</v>
      </c>
      <c r="BA297" s="114" t="e">
        <f t="shared" si="187"/>
        <v>#REF!</v>
      </c>
    </row>
    <row r="298" spans="2:53" ht="14.25" customHeight="1" x14ac:dyDescent="0.25">
      <c r="B298" s="159" t="s">
        <v>193</v>
      </c>
      <c r="C298" s="114"/>
      <c r="D298" s="114"/>
      <c r="E298" s="114"/>
      <c r="F298" s="114"/>
      <c r="G298" s="113"/>
      <c r="H298" s="112"/>
      <c r="I298" s="114"/>
      <c r="J298" s="113">
        <v>6</v>
      </c>
      <c r="K298" s="112">
        <f t="shared" si="182"/>
        <v>5.9134524732540887</v>
      </c>
      <c r="L298" s="114">
        <f t="shared" ref="L298:O298" si="222">K298*(1+L$11)</f>
        <v>5.9729234682107677</v>
      </c>
      <c r="M298" s="114">
        <f t="shared" si="222"/>
        <v>6.2505211066544568</v>
      </c>
      <c r="N298" s="114">
        <f t="shared" si="222"/>
        <v>6.4401024985016484</v>
      </c>
      <c r="O298" s="113">
        <f t="shared" si="222"/>
        <v>6.6427116897412875</v>
      </c>
      <c r="AB298" s="349" t="str">
        <f t="shared" si="177"/>
        <v>TES + TEM + TE 100 &lt; d ≤ 200 km</v>
      </c>
      <c r="AC298" s="349"/>
      <c r="AD298" s="349"/>
      <c r="AE298" s="96">
        <f t="shared" si="221"/>
        <v>9.565891170381251</v>
      </c>
      <c r="AG298" s="255">
        <f t="shared" si="178"/>
        <v>1.656266342542172</v>
      </c>
      <c r="AH298" s="181">
        <f t="shared" si="210"/>
        <v>1.6562663425421722</v>
      </c>
      <c r="AI298" s="181">
        <f t="shared" si="210"/>
        <v>1.6562663425421722</v>
      </c>
      <c r="AJ298" s="256">
        <f t="shared" si="210"/>
        <v>1.6562663425421724</v>
      </c>
      <c r="AU298" s="114"/>
      <c r="AV298" s="114"/>
      <c r="AW298" s="114"/>
      <c r="AX298" s="114" t="e">
        <f t="shared" si="180"/>
        <v>#REF!</v>
      </c>
      <c r="AY298" s="114" t="e">
        <f t="shared" si="185"/>
        <v>#REF!</v>
      </c>
      <c r="AZ298" s="114" t="e">
        <f t="shared" si="186"/>
        <v>#REF!</v>
      </c>
      <c r="BA298" s="114" t="e">
        <f t="shared" si="187"/>
        <v>#REF!</v>
      </c>
    </row>
    <row r="299" spans="2:53" ht="14.25" customHeight="1" x14ac:dyDescent="0.25">
      <c r="B299" s="159" t="s">
        <v>185</v>
      </c>
      <c r="C299" s="114"/>
      <c r="D299" s="114"/>
      <c r="E299" s="114"/>
      <c r="F299" s="114"/>
      <c r="G299" s="113"/>
      <c r="H299" s="112"/>
      <c r="I299" s="114"/>
      <c r="J299" s="113">
        <v>12</v>
      </c>
      <c r="K299" s="112">
        <f t="shared" si="182"/>
        <v>11.826904946508177</v>
      </c>
      <c r="L299" s="114">
        <f t="shared" ref="L299:O299" si="223">K299*(1+L$11)</f>
        <v>11.945846936421535</v>
      </c>
      <c r="M299" s="114">
        <f t="shared" si="223"/>
        <v>12.501042213308914</v>
      </c>
      <c r="N299" s="114">
        <f t="shared" si="223"/>
        <v>12.880204997003297</v>
      </c>
      <c r="O299" s="113">
        <f t="shared" si="223"/>
        <v>13.285423379482575</v>
      </c>
      <c r="AB299" s="349" t="str">
        <f t="shared" si="177"/>
        <v>TES + TEM + TE 200 &lt; d ≤ 400 km</v>
      </c>
      <c r="AC299" s="349"/>
      <c r="AD299" s="349"/>
      <c r="AE299" s="96">
        <f t="shared" si="221"/>
        <v>10.980828765230164</v>
      </c>
      <c r="AG299" s="255">
        <f t="shared" si="178"/>
        <v>1.901252771240213</v>
      </c>
      <c r="AH299" s="181">
        <f t="shared" si="210"/>
        <v>1.9012527712402132</v>
      </c>
      <c r="AI299" s="181">
        <f t="shared" si="210"/>
        <v>1.9012527712402132</v>
      </c>
      <c r="AJ299" s="256">
        <f t="shared" si="210"/>
        <v>1.9012527712402136</v>
      </c>
      <c r="AU299" s="114"/>
      <c r="AV299" s="114"/>
      <c r="AW299" s="114"/>
      <c r="AX299" s="114" t="e">
        <f t="shared" si="180"/>
        <v>#REF!</v>
      </c>
      <c r="AY299" s="114" t="e">
        <f t="shared" si="185"/>
        <v>#REF!</v>
      </c>
      <c r="AZ299" s="114" t="e">
        <f t="shared" si="186"/>
        <v>#REF!</v>
      </c>
      <c r="BA299" s="114" t="e">
        <f t="shared" si="187"/>
        <v>#REF!</v>
      </c>
    </row>
    <row r="300" spans="2:53" ht="14.25" customHeight="1" x14ac:dyDescent="0.25">
      <c r="B300" s="159" t="s">
        <v>186</v>
      </c>
      <c r="C300" s="114"/>
      <c r="D300" s="114"/>
      <c r="E300" s="114"/>
      <c r="F300" s="114"/>
      <c r="G300" s="113"/>
      <c r="H300" s="112"/>
      <c r="I300" s="114"/>
      <c r="J300" s="113">
        <v>0</v>
      </c>
      <c r="K300" s="112">
        <f t="shared" si="182"/>
        <v>0</v>
      </c>
      <c r="L300" s="114">
        <f t="shared" ref="L300:O300" si="224">K300*(1+L$11)</f>
        <v>0</v>
      </c>
      <c r="M300" s="114">
        <f t="shared" si="224"/>
        <v>0</v>
      </c>
      <c r="N300" s="114">
        <f t="shared" si="224"/>
        <v>0</v>
      </c>
      <c r="O300" s="113">
        <f t="shared" si="224"/>
        <v>0</v>
      </c>
      <c r="AB300" s="349" t="str">
        <f t="shared" si="177"/>
        <v>TES + TEM + TE 400 &lt; d ≤ 700 km</v>
      </c>
      <c r="AC300" s="349"/>
      <c r="AD300" s="349"/>
      <c r="AE300" s="96">
        <f t="shared" si="221"/>
        <v>12.395766360079078</v>
      </c>
      <c r="AG300" s="255">
        <f t="shared" si="178"/>
        <v>2.146239199938254</v>
      </c>
      <c r="AH300" s="181">
        <f t="shared" si="210"/>
        <v>2.1462391999382544</v>
      </c>
      <c r="AI300" s="181">
        <f t="shared" si="210"/>
        <v>2.1462391999382544</v>
      </c>
      <c r="AJ300" s="256">
        <f t="shared" si="210"/>
        <v>2.1462391999382548</v>
      </c>
      <c r="AU300" s="114"/>
      <c r="AV300" s="114"/>
      <c r="AW300" s="114"/>
      <c r="AX300" s="114" t="e">
        <f t="shared" si="180"/>
        <v>#REF!</v>
      </c>
      <c r="AY300" s="114" t="e">
        <f t="shared" si="185"/>
        <v>#REF!</v>
      </c>
      <c r="AZ300" s="114" t="e">
        <f t="shared" si="186"/>
        <v>#REF!</v>
      </c>
      <c r="BA300" s="114" t="e">
        <f t="shared" si="187"/>
        <v>#REF!</v>
      </c>
    </row>
    <row r="301" spans="2:53" ht="14.25" customHeight="1" x14ac:dyDescent="0.25">
      <c r="B301" s="159" t="s">
        <v>187</v>
      </c>
      <c r="C301" s="114"/>
      <c r="D301" s="114"/>
      <c r="E301" s="114"/>
      <c r="F301" s="114"/>
      <c r="G301" s="113"/>
      <c r="H301" s="112"/>
      <c r="I301" s="114"/>
      <c r="J301" s="113">
        <v>0</v>
      </c>
      <c r="K301" s="112">
        <f t="shared" si="182"/>
        <v>0</v>
      </c>
      <c r="L301" s="114">
        <f t="shared" ref="L301:O301" si="225">K301*(1+L$11)</f>
        <v>0</v>
      </c>
      <c r="M301" s="114">
        <f t="shared" si="225"/>
        <v>0</v>
      </c>
      <c r="N301" s="114">
        <f t="shared" si="225"/>
        <v>0</v>
      </c>
      <c r="O301" s="113">
        <f t="shared" si="225"/>
        <v>0</v>
      </c>
      <c r="AB301" s="349" t="str">
        <f t="shared" si="177"/>
        <v>TES + TEM + TE 700 &lt; d ≤ 1100 km</v>
      </c>
      <c r="AC301" s="349"/>
      <c r="AD301" s="349"/>
      <c r="AE301" s="96">
        <f t="shared" si="221"/>
        <v>13.810703954927991</v>
      </c>
      <c r="AG301" s="255">
        <f t="shared" si="178"/>
        <v>2.391225628636295</v>
      </c>
      <c r="AH301" s="181">
        <f t="shared" si="210"/>
        <v>2.3912256286362954</v>
      </c>
      <c r="AI301" s="181">
        <f t="shared" si="210"/>
        <v>2.3912256286362954</v>
      </c>
      <c r="AJ301" s="256">
        <f t="shared" si="210"/>
        <v>2.3912256286362958</v>
      </c>
      <c r="AU301" s="114"/>
      <c r="AV301" s="114"/>
      <c r="AW301" s="114"/>
      <c r="AX301" s="114" t="e">
        <f t="shared" si="180"/>
        <v>#REF!</v>
      </c>
      <c r="AY301" s="114" t="e">
        <f t="shared" si="185"/>
        <v>#REF!</v>
      </c>
      <c r="AZ301" s="114" t="e">
        <f t="shared" si="186"/>
        <v>#REF!</v>
      </c>
      <c r="BA301" s="114" t="e">
        <f t="shared" si="187"/>
        <v>#REF!</v>
      </c>
    </row>
    <row r="302" spans="2:53" ht="14.25" customHeight="1" x14ac:dyDescent="0.25">
      <c r="B302" s="159" t="s">
        <v>188</v>
      </c>
      <c r="C302" s="114"/>
      <c r="D302" s="114"/>
      <c r="E302" s="114"/>
      <c r="F302" s="114"/>
      <c r="G302" s="113"/>
      <c r="H302" s="112"/>
      <c r="I302" s="114"/>
      <c r="J302" s="113">
        <v>0</v>
      </c>
      <c r="K302" s="112">
        <f t="shared" si="182"/>
        <v>0</v>
      </c>
      <c r="L302" s="114">
        <f t="shared" ref="L302:O302" si="226">K302*(1+L$11)</f>
        <v>0</v>
      </c>
      <c r="M302" s="114">
        <f t="shared" si="226"/>
        <v>0</v>
      </c>
      <c r="N302" s="114">
        <f t="shared" si="226"/>
        <v>0</v>
      </c>
      <c r="O302" s="113">
        <f t="shared" si="226"/>
        <v>0</v>
      </c>
      <c r="AB302" s="349" t="str">
        <f t="shared" si="177"/>
        <v>TES + TEM + TE 1100 &lt; d ≤ 1600 km</v>
      </c>
      <c r="AC302" s="349"/>
      <c r="AD302" s="349"/>
      <c r="AE302" s="96">
        <f t="shared" si="221"/>
        <v>15.225641549776903</v>
      </c>
      <c r="AG302" s="255">
        <f t="shared" si="178"/>
        <v>2.6362120573343359</v>
      </c>
      <c r="AH302" s="181">
        <f t="shared" si="210"/>
        <v>2.6362120573343364</v>
      </c>
      <c r="AI302" s="181">
        <f t="shared" si="210"/>
        <v>2.6362120573343364</v>
      </c>
      <c r="AJ302" s="256">
        <f t="shared" si="210"/>
        <v>2.6362120573343368</v>
      </c>
      <c r="AU302" s="114"/>
      <c r="AV302" s="114"/>
      <c r="AW302" s="114"/>
      <c r="AX302" s="114" t="e">
        <f t="shared" si="180"/>
        <v>#REF!</v>
      </c>
      <c r="AY302" s="114" t="e">
        <f t="shared" si="185"/>
        <v>#REF!</v>
      </c>
      <c r="AZ302" s="114" t="e">
        <f t="shared" si="186"/>
        <v>#REF!</v>
      </c>
      <c r="BA302" s="114" t="e">
        <f t="shared" si="187"/>
        <v>#REF!</v>
      </c>
    </row>
    <row r="303" spans="2:53" ht="14.25" customHeight="1" x14ac:dyDescent="0.25">
      <c r="B303" s="159" t="s">
        <v>189</v>
      </c>
      <c r="C303" s="114"/>
      <c r="D303" s="114"/>
      <c r="E303" s="114"/>
      <c r="F303" s="114"/>
      <c r="G303" s="113"/>
      <c r="H303" s="112"/>
      <c r="I303" s="114"/>
      <c r="J303" s="113">
        <v>0</v>
      </c>
      <c r="K303" s="112">
        <f t="shared" si="182"/>
        <v>0</v>
      </c>
      <c r="L303" s="114">
        <f t="shared" ref="L303:O303" si="227">K303*(1+L$11)</f>
        <v>0</v>
      </c>
      <c r="M303" s="114">
        <f t="shared" si="227"/>
        <v>0</v>
      </c>
      <c r="N303" s="114">
        <f t="shared" si="227"/>
        <v>0</v>
      </c>
      <c r="O303" s="113">
        <f t="shared" si="227"/>
        <v>0</v>
      </c>
      <c r="AB303" s="349" t="str">
        <f t="shared" si="177"/>
        <v>TES + TEM + TE 1600 &lt; d ≤ 2200 km</v>
      </c>
      <c r="AC303" s="349"/>
      <c r="AD303" s="349"/>
      <c r="AE303" s="96">
        <f t="shared" si="221"/>
        <v>16.640579144625818</v>
      </c>
      <c r="AG303" s="255">
        <f t="shared" si="178"/>
        <v>2.8811984860323774</v>
      </c>
      <c r="AH303" s="181">
        <f t="shared" si="210"/>
        <v>2.8811984860323778</v>
      </c>
      <c r="AI303" s="181">
        <f t="shared" si="210"/>
        <v>2.8811984860323778</v>
      </c>
      <c r="AJ303" s="256">
        <f t="shared" si="210"/>
        <v>2.8811984860323783</v>
      </c>
      <c r="AU303" s="114"/>
      <c r="AV303" s="114"/>
      <c r="AW303" s="114"/>
      <c r="AX303" s="114" t="e">
        <f t="shared" si="180"/>
        <v>#REF!</v>
      </c>
      <c r="AY303" s="114" t="e">
        <f t="shared" si="185"/>
        <v>#REF!</v>
      </c>
      <c r="AZ303" s="114" t="e">
        <f t="shared" si="186"/>
        <v>#REF!</v>
      </c>
      <c r="BA303" s="114" t="e">
        <f t="shared" si="187"/>
        <v>#REF!</v>
      </c>
    </row>
    <row r="304" spans="2:53" ht="14.25" customHeight="1" x14ac:dyDescent="0.25">
      <c r="B304" s="159" t="s">
        <v>190</v>
      </c>
      <c r="C304" s="114"/>
      <c r="D304" s="114"/>
      <c r="E304" s="114"/>
      <c r="F304" s="114"/>
      <c r="G304" s="113"/>
      <c r="H304" s="112"/>
      <c r="I304" s="114"/>
      <c r="J304" s="113">
        <v>0</v>
      </c>
      <c r="K304" s="112">
        <f t="shared" si="182"/>
        <v>0</v>
      </c>
      <c r="L304" s="114">
        <f t="shared" ref="L304:O304" si="228">K304*(1+L$11)</f>
        <v>0</v>
      </c>
      <c r="M304" s="114">
        <f t="shared" si="228"/>
        <v>0</v>
      </c>
      <c r="N304" s="114">
        <f t="shared" si="228"/>
        <v>0</v>
      </c>
      <c r="O304" s="113">
        <f t="shared" si="228"/>
        <v>0</v>
      </c>
      <c r="AB304" s="349" t="str">
        <f t="shared" si="177"/>
        <v>TES + TEM + TE 2200 &lt; d ≤ 3000 km</v>
      </c>
      <c r="AC304" s="349"/>
      <c r="AD304" s="349"/>
      <c r="AE304" s="96">
        <f t="shared" si="221"/>
        <v>18.055516739474729</v>
      </c>
      <c r="AG304" s="255">
        <f t="shared" si="178"/>
        <v>3.1261849147304179</v>
      </c>
      <c r="AH304" s="181">
        <f t="shared" si="210"/>
        <v>3.1261849147304184</v>
      </c>
      <c r="AI304" s="181">
        <f t="shared" si="210"/>
        <v>3.1261849147304184</v>
      </c>
      <c r="AJ304" s="256">
        <f t="shared" si="210"/>
        <v>3.1261849147304188</v>
      </c>
      <c r="AU304" s="114"/>
      <c r="AV304" s="114"/>
      <c r="AW304" s="114"/>
      <c r="AX304" s="114" t="e">
        <f t="shared" si="180"/>
        <v>#REF!</v>
      </c>
      <c r="AY304" s="114" t="e">
        <f t="shared" si="185"/>
        <v>#REF!</v>
      </c>
      <c r="AZ304" s="114" t="e">
        <f t="shared" si="186"/>
        <v>#REF!</v>
      </c>
      <c r="BA304" s="114" t="e">
        <f t="shared" si="187"/>
        <v>#REF!</v>
      </c>
    </row>
    <row r="305" spans="2:53" ht="14.25" customHeight="1" x14ac:dyDescent="0.25">
      <c r="B305" s="152" t="s">
        <v>191</v>
      </c>
      <c r="C305" s="153"/>
      <c r="D305" s="153"/>
      <c r="E305" s="153"/>
      <c r="F305" s="153"/>
      <c r="G305" s="155"/>
      <c r="H305" s="154"/>
      <c r="I305" s="153"/>
      <c r="J305" s="155">
        <v>0</v>
      </c>
      <c r="K305" s="154">
        <f t="shared" si="182"/>
        <v>0</v>
      </c>
      <c r="L305" s="153">
        <f t="shared" ref="L305:O305" si="229">K305*(1+L$11)</f>
        <v>0</v>
      </c>
      <c r="M305" s="153">
        <f t="shared" si="229"/>
        <v>0</v>
      </c>
      <c r="N305" s="153">
        <f t="shared" si="229"/>
        <v>0</v>
      </c>
      <c r="O305" s="155">
        <f t="shared" si="229"/>
        <v>0</v>
      </c>
      <c r="AB305" s="349" t="str">
        <f t="shared" si="177"/>
        <v>TES + TEM + TE d &gt; 3000 km</v>
      </c>
      <c r="AC305" s="349"/>
      <c r="AD305" s="349"/>
      <c r="AE305" s="180">
        <f t="shared" si="221"/>
        <v>19.470454334323644</v>
      </c>
      <c r="AG305" s="257">
        <f t="shared" si="178"/>
        <v>3.3711713434284594</v>
      </c>
      <c r="AH305" s="182">
        <f t="shared" si="210"/>
        <v>3.3711713434284598</v>
      </c>
      <c r="AI305" s="182">
        <f t="shared" si="210"/>
        <v>3.3711713434284598</v>
      </c>
      <c r="AJ305" s="258">
        <f t="shared" si="210"/>
        <v>3.3711713434284607</v>
      </c>
      <c r="AU305" s="153"/>
      <c r="AV305" s="153"/>
      <c r="AW305" s="153"/>
      <c r="AX305" s="153" t="e">
        <f t="shared" si="180"/>
        <v>#REF!</v>
      </c>
      <c r="AY305" s="153" t="e">
        <f t="shared" si="185"/>
        <v>#REF!</v>
      </c>
      <c r="AZ305" s="153" t="e">
        <f t="shared" si="186"/>
        <v>#REF!</v>
      </c>
      <c r="BA305" s="153" t="e">
        <f t="shared" si="187"/>
        <v>#REF!</v>
      </c>
    </row>
    <row r="306" spans="2:53" ht="14.25" customHeight="1" x14ac:dyDescent="0.25">
      <c r="B306" s="152" t="s">
        <v>152</v>
      </c>
      <c r="C306" s="149"/>
      <c r="D306" s="149"/>
      <c r="E306" s="149"/>
      <c r="F306" s="149"/>
      <c r="G306" s="151"/>
      <c r="H306" s="150"/>
      <c r="I306" s="149"/>
      <c r="J306" s="151">
        <v>48</v>
      </c>
      <c r="K306" s="150">
        <f t="shared" si="182"/>
        <v>47.30761978603271</v>
      </c>
      <c r="L306" s="149">
        <f t="shared" ref="L306:O306" si="230">K306*(1+L$11)</f>
        <v>47.783387745686142</v>
      </c>
      <c r="M306" s="149">
        <f t="shared" si="230"/>
        <v>50.004168853235655</v>
      </c>
      <c r="N306" s="149">
        <f t="shared" si="230"/>
        <v>51.520819988013187</v>
      </c>
      <c r="O306" s="151">
        <f t="shared" si="230"/>
        <v>53.1416935179303</v>
      </c>
      <c r="AB306" s="349" t="str">
        <f t="shared" si="177"/>
        <v>TE</v>
      </c>
      <c r="AC306" s="349"/>
      <c r="AD306" s="349"/>
      <c r="AE306" s="180">
        <v>1.43</v>
      </c>
      <c r="AG306" s="259">
        <f t="shared" si="178"/>
        <v>0.24759437752843577</v>
      </c>
      <c r="AH306" s="183">
        <f t="shared" si="210"/>
        <v>0.2475943775284358</v>
      </c>
      <c r="AI306" s="183">
        <f t="shared" si="210"/>
        <v>0.2475943775284358</v>
      </c>
      <c r="AJ306" s="260">
        <f t="shared" si="210"/>
        <v>0.24759437752843583</v>
      </c>
      <c r="AU306" s="149"/>
      <c r="AV306" s="149"/>
      <c r="AW306" s="149"/>
      <c r="AX306" s="149" t="e">
        <f t="shared" si="180"/>
        <v>#REF!</v>
      </c>
      <c r="AY306" s="149" t="e">
        <f t="shared" si="185"/>
        <v>#REF!</v>
      </c>
      <c r="AZ306" s="149" t="e">
        <f t="shared" si="186"/>
        <v>#REF!</v>
      </c>
      <c r="BA306" s="149" t="e">
        <f t="shared" si="187"/>
        <v>#REF!</v>
      </c>
    </row>
    <row r="307" spans="2:53" ht="14.25" customHeight="1" x14ac:dyDescent="0.25">
      <c r="B307" s="152" t="s">
        <v>162</v>
      </c>
      <c r="C307" s="149"/>
      <c r="D307" s="149"/>
      <c r="E307" s="149"/>
      <c r="F307" s="149"/>
      <c r="G307" s="151"/>
      <c r="H307" s="150"/>
      <c r="I307" s="149"/>
      <c r="J307" s="151">
        <v>150</v>
      </c>
      <c r="K307" s="150">
        <f t="shared" si="182"/>
        <v>147.83631183135222</v>
      </c>
      <c r="L307" s="149">
        <f t="shared" ref="L307:O307" si="231">K307*(1+L$11)</f>
        <v>149.32308670526919</v>
      </c>
      <c r="M307" s="149">
        <f t="shared" si="231"/>
        <v>156.26302766636141</v>
      </c>
      <c r="N307" s="149">
        <f t="shared" si="231"/>
        <v>161.00256246254119</v>
      </c>
      <c r="O307" s="151">
        <f t="shared" si="231"/>
        <v>166.06779224353218</v>
      </c>
      <c r="AB307" s="349" t="str">
        <f t="shared" si="177"/>
        <v>N.O. TE</v>
      </c>
      <c r="AC307" s="349"/>
      <c r="AD307" s="349"/>
      <c r="AE307" s="180">
        <v>1</v>
      </c>
      <c r="AG307" s="257">
        <f t="shared" si="178"/>
        <v>0.17314292134855649</v>
      </c>
      <c r="AH307" s="182">
        <f t="shared" si="210"/>
        <v>0.17314292134855652</v>
      </c>
      <c r="AI307" s="182">
        <f t="shared" si="210"/>
        <v>0.17314292134855652</v>
      </c>
      <c r="AJ307" s="258">
        <f t="shared" si="210"/>
        <v>0.17314292134855655</v>
      </c>
      <c r="AU307" s="153"/>
      <c r="AV307" s="153"/>
      <c r="AW307" s="153"/>
      <c r="AX307" s="153" t="e">
        <f t="shared" si="180"/>
        <v>#REF!</v>
      </c>
      <c r="AY307" s="153" t="e">
        <f t="shared" si="185"/>
        <v>#REF!</v>
      </c>
      <c r="AZ307" s="153" t="e">
        <f t="shared" si="186"/>
        <v>#REF!</v>
      </c>
      <c r="BA307" s="153" t="e">
        <f t="shared" si="187"/>
        <v>#REF!</v>
      </c>
    </row>
    <row r="308" spans="2:53" ht="14.25" customHeight="1" x14ac:dyDescent="0.25">
      <c r="B308" s="159" t="s">
        <v>200</v>
      </c>
      <c r="C308" s="114"/>
      <c r="D308" s="114"/>
      <c r="E308" s="114"/>
      <c r="F308" s="114"/>
      <c r="G308" s="113"/>
      <c r="H308" s="112"/>
      <c r="I308" s="114"/>
      <c r="J308" s="113"/>
      <c r="K308" s="112"/>
      <c r="L308" s="114"/>
      <c r="M308" s="114"/>
      <c r="N308" s="114"/>
      <c r="O308" s="113"/>
      <c r="AB308" s="349" t="str">
        <f t="shared" si="177"/>
        <v>Scorte</v>
      </c>
      <c r="AC308" s="349"/>
      <c r="AD308" s="349"/>
      <c r="AE308" s="96"/>
      <c r="AG308" s="255"/>
      <c r="AH308" s="181"/>
      <c r="AI308" s="181"/>
      <c r="AJ308" s="256"/>
      <c r="AU308" s="114"/>
      <c r="AV308" s="114"/>
      <c r="AW308" s="114"/>
      <c r="AX308" s="114">
        <v>500</v>
      </c>
      <c r="AY308" s="114">
        <v>500</v>
      </c>
      <c r="AZ308" s="114">
        <v>500</v>
      </c>
      <c r="BA308" s="114">
        <v>500</v>
      </c>
    </row>
    <row r="309" spans="2:53" ht="14.25" customHeight="1" thickBot="1" x14ac:dyDescent="0.3">
      <c r="B309" s="30" t="s">
        <v>0</v>
      </c>
      <c r="C309" s="31"/>
      <c r="D309" s="31"/>
      <c r="E309" s="31"/>
      <c r="F309" s="31"/>
      <c r="G309" s="33"/>
      <c r="H309" s="32"/>
      <c r="I309" s="31">
        <v>635</v>
      </c>
      <c r="J309" s="33">
        <f>SUM(J266:J307)</f>
        <v>612</v>
      </c>
      <c r="K309" s="32">
        <f t="shared" ref="K309:O309" si="232">SUM(K266:K307)</f>
        <v>603.17215227191718</v>
      </c>
      <c r="L309" s="31">
        <f t="shared" si="232"/>
        <v>609.23819375749827</v>
      </c>
      <c r="M309" s="31">
        <f t="shared" si="232"/>
        <v>637.55315287875453</v>
      </c>
      <c r="N309" s="31">
        <f t="shared" si="232"/>
        <v>656.89045484716814</v>
      </c>
      <c r="O309" s="33">
        <f t="shared" si="232"/>
        <v>677.55659235361145</v>
      </c>
      <c r="P309" t="s">
        <v>226</v>
      </c>
      <c r="AE309" s="94"/>
      <c r="AG309" s="249">
        <f>SUMPRODUCT($AE$266:$AE$307,L266:L307)/L309</f>
        <v>5.7755754160280439</v>
      </c>
      <c r="AH309" s="250">
        <f>SUMPRODUCT($AE$266:$AE$307,M266:M307)/M309</f>
        <v>5.775575416028043</v>
      </c>
      <c r="AI309" s="250">
        <f>SUMPRODUCT($AE$266:$AE$307,N266:N307)/N309</f>
        <v>5.775575416028043</v>
      </c>
      <c r="AJ309" s="251">
        <f>SUMPRODUCT($AE$266:$AE$307,O266:O307)/O309</f>
        <v>5.7755754160280421</v>
      </c>
      <c r="AU309" s="288"/>
      <c r="AV309" s="288"/>
      <c r="AW309" s="288"/>
      <c r="AX309" s="289" t="e">
        <f>AP266/L309</f>
        <v>#REF!</v>
      </c>
      <c r="AY309" s="289" t="e">
        <f>AQ266/M309</f>
        <v>#REF!</v>
      </c>
      <c r="AZ309" s="289" t="e">
        <f>AR266/N309</f>
        <v>#REF!</v>
      </c>
      <c r="BA309" s="289" t="e">
        <f>AS266/O309</f>
        <v>#REF!</v>
      </c>
    </row>
    <row r="310" spans="2:53" ht="14.25" customHeight="1" thickBot="1" x14ac:dyDescent="0.3">
      <c r="B310" s="52" t="s">
        <v>134</v>
      </c>
      <c r="C310" s="53"/>
      <c r="D310" s="53"/>
      <c r="E310" s="53"/>
      <c r="F310" s="53"/>
      <c r="G310" s="55"/>
      <c r="H310" s="54"/>
      <c r="I310" s="53"/>
      <c r="J310" s="55"/>
      <c r="K310" s="54"/>
      <c r="L310" s="53"/>
      <c r="M310" s="53"/>
      <c r="N310" s="53"/>
      <c r="O310" s="55"/>
    </row>
    <row r="313" spans="2:53" ht="14.25" customHeight="1" thickBot="1" x14ac:dyDescent="0.3"/>
    <row r="314" spans="2:53" ht="14.25" customHeight="1" thickBot="1" x14ac:dyDescent="0.3">
      <c r="B314" s="129" t="s">
        <v>202</v>
      </c>
      <c r="C314" s="351" t="s">
        <v>8</v>
      </c>
      <c r="D314" s="351"/>
      <c r="E314" s="351"/>
      <c r="F314" s="351"/>
      <c r="G314" s="351"/>
      <c r="H314" s="353" t="s">
        <v>9</v>
      </c>
      <c r="I314" s="354"/>
      <c r="J314" s="355"/>
      <c r="K314" s="356" t="s">
        <v>10</v>
      </c>
      <c r="L314" s="357"/>
      <c r="M314" s="357"/>
      <c r="N314" s="357"/>
      <c r="O314" s="358"/>
      <c r="R314" s="359" t="s">
        <v>8</v>
      </c>
      <c r="S314" s="351"/>
      <c r="T314" s="351"/>
      <c r="U314" s="351"/>
      <c r="V314" s="352"/>
      <c r="W314" s="353" t="s">
        <v>9</v>
      </c>
      <c r="X314" s="354"/>
      <c r="Y314" s="354"/>
      <c r="Z314" s="355"/>
      <c r="AE314" s="51" t="s">
        <v>24</v>
      </c>
      <c r="AG314" s="356" t="s">
        <v>25</v>
      </c>
      <c r="AH314" s="357"/>
      <c r="AI314" s="357"/>
      <c r="AJ314" s="358"/>
      <c r="AM314" s="360" t="s">
        <v>50</v>
      </c>
      <c r="AN314" s="360"/>
      <c r="AO314" s="360"/>
      <c r="AP314" s="360"/>
      <c r="AQ314" s="360"/>
      <c r="AR314" s="360"/>
      <c r="AS314" s="360"/>
      <c r="AU314" s="361" t="s">
        <v>210</v>
      </c>
      <c r="AV314" s="361"/>
      <c r="AW314" s="361"/>
      <c r="AX314" s="361"/>
      <c r="AY314" s="361"/>
      <c r="AZ314" s="361"/>
      <c r="BA314" s="362"/>
    </row>
    <row r="315" spans="2:53" ht="14.25" customHeight="1" thickBot="1" x14ac:dyDescent="0.3">
      <c r="B315" s="70"/>
      <c r="C315" s="5">
        <v>2017</v>
      </c>
      <c r="D315" s="5">
        <v>2018</v>
      </c>
      <c r="E315" s="5">
        <v>2019</v>
      </c>
      <c r="F315" s="5">
        <v>2020</v>
      </c>
      <c r="G315" s="5">
        <v>2021</v>
      </c>
      <c r="H315" s="6">
        <v>2022</v>
      </c>
      <c r="I315" s="5">
        <v>2023</v>
      </c>
      <c r="J315" s="7">
        <v>2024</v>
      </c>
      <c r="K315" s="6">
        <v>2025</v>
      </c>
      <c r="L315" s="5">
        <v>2026</v>
      </c>
      <c r="M315" s="5">
        <v>2027</v>
      </c>
      <c r="N315" s="5">
        <v>2028</v>
      </c>
      <c r="O315" s="7">
        <v>2029</v>
      </c>
      <c r="R315" s="6">
        <v>2017</v>
      </c>
      <c r="S315" s="5">
        <v>2018</v>
      </c>
      <c r="T315" s="5">
        <v>2019</v>
      </c>
      <c r="U315" s="5">
        <v>2020</v>
      </c>
      <c r="V315" s="7">
        <v>2021</v>
      </c>
      <c r="W315" s="277">
        <v>2022</v>
      </c>
      <c r="X315" s="278">
        <v>2023</v>
      </c>
      <c r="Y315" s="278">
        <v>2024</v>
      </c>
      <c r="Z315" s="279">
        <v>2025</v>
      </c>
      <c r="AE315" s="56"/>
      <c r="AG315" s="6">
        <v>2026</v>
      </c>
      <c r="AH315" s="5">
        <v>2027</v>
      </c>
      <c r="AI315" s="5">
        <v>2028</v>
      </c>
      <c r="AJ315" s="7">
        <v>2029</v>
      </c>
      <c r="AM315" s="5">
        <v>2023</v>
      </c>
      <c r="AN315" s="5">
        <v>2024</v>
      </c>
      <c r="AO315" s="5">
        <v>2025</v>
      </c>
      <c r="AP315" s="5">
        <v>2026</v>
      </c>
      <c r="AQ315" s="5">
        <v>2027</v>
      </c>
      <c r="AR315" s="5">
        <v>2028</v>
      </c>
      <c r="AS315" s="5">
        <v>2029</v>
      </c>
      <c r="AU315" s="5">
        <v>2023</v>
      </c>
      <c r="AV315" s="5">
        <v>2024</v>
      </c>
      <c r="AW315" s="5">
        <v>2025</v>
      </c>
      <c r="AX315" s="5">
        <v>2026</v>
      </c>
      <c r="AY315" s="5">
        <v>2027</v>
      </c>
      <c r="AZ315" s="5">
        <v>2028</v>
      </c>
      <c r="BA315" s="5">
        <v>2029</v>
      </c>
    </row>
    <row r="316" spans="2:53" ht="14.25" customHeight="1" x14ac:dyDescent="0.25">
      <c r="B316" s="15" t="s">
        <v>203</v>
      </c>
      <c r="C316" s="114" t="s">
        <v>13</v>
      </c>
      <c r="D316" s="114">
        <v>77501</v>
      </c>
      <c r="E316" s="114">
        <v>86206</v>
      </c>
      <c r="F316" s="114">
        <v>39068</v>
      </c>
      <c r="G316" s="113">
        <v>60772</v>
      </c>
      <c r="H316" s="112">
        <v>99217</v>
      </c>
      <c r="I316" s="114">
        <v>116141.52885057472</v>
      </c>
      <c r="J316" s="113">
        <f>I316*(1+J$12)</f>
        <v>117967.27695028187</v>
      </c>
      <c r="K316" s="112">
        <f t="shared" ref="K316:O316" si="233">J316*(1+K$12)</f>
        <v>122351.38857565097</v>
      </c>
      <c r="L316" s="114">
        <f t="shared" si="233"/>
        <v>125926.26453970565</v>
      </c>
      <c r="M316" s="114">
        <f t="shared" si="233"/>
        <v>130395.53905830887</v>
      </c>
      <c r="N316" s="114">
        <f t="shared" si="233"/>
        <v>133480.91822027421</v>
      </c>
      <c r="O316" s="113">
        <f t="shared" si="233"/>
        <v>135484.60926348472</v>
      </c>
      <c r="R316" s="273">
        <v>11</v>
      </c>
      <c r="S316" s="274">
        <v>11</v>
      </c>
      <c r="T316" s="274">
        <v>11</v>
      </c>
      <c r="U316" s="274">
        <v>11</v>
      </c>
      <c r="V316" s="274">
        <v>11</v>
      </c>
      <c r="W316" s="280"/>
      <c r="X316" s="281"/>
      <c r="Y316" s="281"/>
      <c r="Z316" s="282"/>
      <c r="AB316" s="349"/>
      <c r="AC316" s="349"/>
      <c r="AD316" s="350"/>
      <c r="AE316" s="96">
        <v>1.0115024793044038</v>
      </c>
      <c r="AG316" s="255">
        <f>$AE316/AG$324</f>
        <v>0.99338733821540637</v>
      </c>
      <c r="AH316" s="181">
        <f t="shared" ref="AH316:AJ316" si="234">$AE316/AH$324</f>
        <v>1.0132158791503956</v>
      </c>
      <c r="AI316" s="181">
        <f t="shared" si="234"/>
        <v>1.0198480709033031</v>
      </c>
      <c r="AJ316" s="256">
        <f t="shared" si="234"/>
        <v>1.0198480709033029</v>
      </c>
      <c r="AM316" s="14" t="e">
        <f>+#REF!</f>
        <v>#REF!</v>
      </c>
      <c r="AN316" s="14" t="e">
        <f>+#REF!</f>
        <v>#REF!</v>
      </c>
      <c r="AO316" s="14" t="e">
        <f>+#REF!</f>
        <v>#REF!</v>
      </c>
      <c r="AP316" s="14" t="e">
        <f>+#REF!</f>
        <v>#REF!</v>
      </c>
      <c r="AQ316" s="14" t="e">
        <f>+#REF!</f>
        <v>#REF!</v>
      </c>
      <c r="AR316" s="14" t="e">
        <f>+#REF!</f>
        <v>#REF!</v>
      </c>
      <c r="AS316" s="14" t="e">
        <f>+#REF!</f>
        <v>#REF!</v>
      </c>
      <c r="AU316" s="114"/>
      <c r="AV316" s="114"/>
      <c r="AW316" s="114"/>
      <c r="AX316" s="114" t="e">
        <f>AX$324*AG316</f>
        <v>#REF!</v>
      </c>
      <c r="AY316" s="114" t="e">
        <f t="shared" ref="AY316:BA322" si="235">AY$324*AH316</f>
        <v>#REF!</v>
      </c>
      <c r="AZ316" s="114" t="e">
        <f t="shared" si="235"/>
        <v>#REF!</v>
      </c>
      <c r="BA316" s="114" t="e">
        <f t="shared" si="235"/>
        <v>#REF!</v>
      </c>
    </row>
    <row r="317" spans="2:53" ht="14.25" customHeight="1" x14ac:dyDescent="0.25">
      <c r="B317" s="15" t="s">
        <v>204</v>
      </c>
      <c r="C317" s="114" t="s">
        <v>13</v>
      </c>
      <c r="D317" s="114">
        <v>104066</v>
      </c>
      <c r="E317" s="114">
        <v>117840</v>
      </c>
      <c r="F317" s="114">
        <v>40718</v>
      </c>
      <c r="G317" s="113">
        <v>75987</v>
      </c>
      <c r="H317" s="112">
        <v>111746</v>
      </c>
      <c r="I317" s="114">
        <v>137395.37081090885</v>
      </c>
      <c r="J317" s="113">
        <f t="shared" ref="J317:J322" si="236">I317*(1+J$12)</f>
        <v>139555.22990394107</v>
      </c>
      <c r="K317" s="112">
        <f t="shared" ref="K317:O317" si="237">J317*(1+K$12)</f>
        <v>144741.6317741884</v>
      </c>
      <c r="L317" s="114">
        <f t="shared" si="237"/>
        <v>148970.7082599666</v>
      </c>
      <c r="M317" s="114">
        <f t="shared" si="237"/>
        <v>154257.85779051282</v>
      </c>
      <c r="N317" s="114">
        <f t="shared" si="237"/>
        <v>157907.85980310797</v>
      </c>
      <c r="O317" s="113">
        <f t="shared" si="237"/>
        <v>160278.22530971843</v>
      </c>
      <c r="R317" s="275">
        <v>3</v>
      </c>
      <c r="S317" s="276">
        <v>3</v>
      </c>
      <c r="T317" s="276">
        <v>3</v>
      </c>
      <c r="U317" s="276">
        <v>3</v>
      </c>
      <c r="V317" s="276">
        <v>3</v>
      </c>
      <c r="W317" s="283"/>
      <c r="Z317" s="284"/>
      <c r="AB317" s="349"/>
      <c r="AC317" s="349"/>
      <c r="AD317" s="350"/>
      <c r="AE317" s="96">
        <v>0.65015382634586161</v>
      </c>
      <c r="AG317" s="255">
        <f t="shared" ref="AG317:AJ322" si="238">$AE317/AG$324</f>
        <v>0.63851012943480101</v>
      </c>
      <c r="AH317" s="181">
        <f t="shared" si="238"/>
        <v>0.65125513206554497</v>
      </c>
      <c r="AI317" s="181">
        <f t="shared" si="238"/>
        <v>0.6555180428674815</v>
      </c>
      <c r="AJ317" s="256">
        <f t="shared" si="238"/>
        <v>0.65551804286748139</v>
      </c>
      <c r="AU317" s="114"/>
      <c r="AV317" s="114"/>
      <c r="AW317" s="114"/>
      <c r="AX317" s="114" t="e">
        <f t="shared" ref="AX317:AX322" si="239">AX$324*AG317</f>
        <v>#REF!</v>
      </c>
      <c r="AY317" s="114" t="e">
        <f t="shared" si="235"/>
        <v>#REF!</v>
      </c>
      <c r="AZ317" s="114" t="e">
        <f t="shared" si="235"/>
        <v>#REF!</v>
      </c>
      <c r="BA317" s="114" t="e">
        <f t="shared" si="235"/>
        <v>#REF!</v>
      </c>
    </row>
    <row r="318" spans="2:53" ht="14.25" customHeight="1" x14ac:dyDescent="0.25">
      <c r="B318" s="15" t="s">
        <v>205</v>
      </c>
      <c r="C318" s="114" t="s">
        <v>13</v>
      </c>
      <c r="D318" s="114">
        <v>2309</v>
      </c>
      <c r="E318" s="114">
        <v>2407</v>
      </c>
      <c r="F318" s="114">
        <v>989</v>
      </c>
      <c r="G318" s="113">
        <v>34500</v>
      </c>
      <c r="H318" s="112">
        <v>55063</v>
      </c>
      <c r="I318" s="114">
        <v>68184.606436781614</v>
      </c>
      <c r="J318" s="113">
        <f t="shared" si="236"/>
        <v>69256.47036748119</v>
      </c>
      <c r="K318" s="112">
        <f t="shared" ref="K318:O318" si="240">J318*(1+K$12)</f>
        <v>71830.303592419237</v>
      </c>
      <c r="L318" s="114">
        <f t="shared" si="240"/>
        <v>73929.049089243068</v>
      </c>
      <c r="M318" s="114">
        <f t="shared" si="240"/>
        <v>76552.879919823608</v>
      </c>
      <c r="N318" s="114">
        <f t="shared" si="240"/>
        <v>78364.25063234038</v>
      </c>
      <c r="O318" s="113">
        <f t="shared" si="240"/>
        <v>79540.581670465312</v>
      </c>
      <c r="R318" s="275">
        <v>16</v>
      </c>
      <c r="S318" s="276">
        <v>16</v>
      </c>
      <c r="T318" s="276">
        <v>16</v>
      </c>
      <c r="U318" s="276">
        <v>16</v>
      </c>
      <c r="V318" s="276">
        <v>16</v>
      </c>
      <c r="W318" s="283"/>
      <c r="Z318" s="284"/>
      <c r="AB318" s="349"/>
      <c r="AC318" s="349"/>
      <c r="AD318" s="350"/>
      <c r="AE318" s="96">
        <v>1.6616563056502651</v>
      </c>
      <c r="AG318" s="255">
        <f t="shared" si="238"/>
        <v>1.6318974676502072</v>
      </c>
      <c r="AH318" s="181">
        <f t="shared" si="238"/>
        <v>1.6644710112159402</v>
      </c>
      <c r="AI318" s="181">
        <f t="shared" si="238"/>
        <v>1.6753661137707843</v>
      </c>
      <c r="AJ318" s="256">
        <f t="shared" si="238"/>
        <v>1.6753661137707838</v>
      </c>
      <c r="AU318" s="114"/>
      <c r="AV318" s="114"/>
      <c r="AW318" s="114"/>
      <c r="AX318" s="114" t="e">
        <f t="shared" si="239"/>
        <v>#REF!</v>
      </c>
      <c r="AY318" s="114" t="e">
        <f t="shared" si="235"/>
        <v>#REF!</v>
      </c>
      <c r="AZ318" s="114" t="e">
        <f t="shared" si="235"/>
        <v>#REF!</v>
      </c>
      <c r="BA318" s="114" t="e">
        <f t="shared" si="235"/>
        <v>#REF!</v>
      </c>
    </row>
    <row r="319" spans="2:53" ht="14.25" customHeight="1" x14ac:dyDescent="0.25">
      <c r="B319" s="15" t="s">
        <v>206</v>
      </c>
      <c r="C319" s="114" t="s">
        <v>13</v>
      </c>
      <c r="D319" s="114">
        <v>2398</v>
      </c>
      <c r="E319" s="114">
        <v>2437</v>
      </c>
      <c r="F319" s="114">
        <v>938</v>
      </c>
      <c r="G319" s="113">
        <v>46270</v>
      </c>
      <c r="H319" s="112">
        <v>64973</v>
      </c>
      <c r="I319" s="114">
        <v>75620.192905357253</v>
      </c>
      <c r="J319" s="113">
        <f t="shared" si="236"/>
        <v>76808.944464449218</v>
      </c>
      <c r="K319" s="112">
        <f t="shared" ref="K319:O319" si="241">J319*(1+K$12)</f>
        <v>79663.456283865395</v>
      </c>
      <c r="L319" s="114">
        <f t="shared" si="241"/>
        <v>81991.07167424263</v>
      </c>
      <c r="M319" s="114">
        <f t="shared" si="241"/>
        <v>84901.033378626555</v>
      </c>
      <c r="N319" s="114">
        <f t="shared" si="241"/>
        <v>86909.935532085961</v>
      </c>
      <c r="O319" s="113">
        <f t="shared" si="241"/>
        <v>88214.546421144056</v>
      </c>
      <c r="R319" s="275">
        <v>5</v>
      </c>
      <c r="S319" s="276">
        <v>5</v>
      </c>
      <c r="T319" s="276">
        <v>5</v>
      </c>
      <c r="U319" s="276">
        <v>5</v>
      </c>
      <c r="V319" s="276">
        <v>5</v>
      </c>
      <c r="W319" s="283"/>
      <c r="Z319" s="284"/>
      <c r="AB319" s="349"/>
      <c r="AC319" s="349"/>
      <c r="AD319" s="350"/>
      <c r="AE319" s="96">
        <v>1.0115024793044038</v>
      </c>
      <c r="AG319" s="255">
        <f t="shared" si="238"/>
        <v>0.99338733821540637</v>
      </c>
      <c r="AH319" s="181">
        <f t="shared" si="238"/>
        <v>1.0132158791503956</v>
      </c>
      <c r="AI319" s="181">
        <f t="shared" si="238"/>
        <v>1.0198480709033031</v>
      </c>
      <c r="AJ319" s="256">
        <f t="shared" si="238"/>
        <v>1.0198480709033029</v>
      </c>
      <c r="AU319" s="114"/>
      <c r="AV319" s="114"/>
      <c r="AW319" s="114"/>
      <c r="AX319" s="114" t="e">
        <f t="shared" si="239"/>
        <v>#REF!</v>
      </c>
      <c r="AY319" s="114" t="e">
        <f t="shared" si="235"/>
        <v>#REF!</v>
      </c>
      <c r="AZ319" s="114" t="e">
        <f t="shared" si="235"/>
        <v>#REF!</v>
      </c>
      <c r="BA319" s="114" t="e">
        <f t="shared" si="235"/>
        <v>#REF!</v>
      </c>
    </row>
    <row r="320" spans="2:53" ht="14.25" customHeight="1" x14ac:dyDescent="0.25">
      <c r="B320" s="15" t="s">
        <v>207</v>
      </c>
      <c r="C320" s="114" t="s">
        <v>13</v>
      </c>
      <c r="D320" s="114">
        <v>73209</v>
      </c>
      <c r="E320" s="114">
        <v>81902</v>
      </c>
      <c r="F320" s="114">
        <v>41025</v>
      </c>
      <c r="G320" s="113">
        <v>34</v>
      </c>
      <c r="H320" s="112">
        <v>195</v>
      </c>
      <c r="I320" s="114">
        <v>202.74471264367816</v>
      </c>
      <c r="J320" s="113">
        <f t="shared" si="236"/>
        <v>205.93186522810049</v>
      </c>
      <c r="K320" s="112">
        <f t="shared" ref="K320:O320" si="242">J320*(1+K$12)</f>
        <v>213.58507472585774</v>
      </c>
      <c r="L320" s="114">
        <f t="shared" si="242"/>
        <v>219.82562629463857</v>
      </c>
      <c r="M320" s="114">
        <f t="shared" si="242"/>
        <v>227.62750204888081</v>
      </c>
      <c r="N320" s="114">
        <f t="shared" si="242"/>
        <v>233.01355403028933</v>
      </c>
      <c r="O320" s="113">
        <f t="shared" si="242"/>
        <v>236.51133616561046</v>
      </c>
      <c r="R320" s="275">
        <v>17</v>
      </c>
      <c r="S320" s="276">
        <v>17</v>
      </c>
      <c r="T320" s="276">
        <v>17</v>
      </c>
      <c r="U320" s="276">
        <v>17</v>
      </c>
      <c r="V320" s="276">
        <v>17</v>
      </c>
      <c r="W320" s="283"/>
      <c r="Z320" s="284"/>
      <c r="AB320" s="349"/>
      <c r="AC320" s="349"/>
      <c r="AD320" s="350"/>
      <c r="AE320" s="96">
        <v>2.8176982461380864</v>
      </c>
      <c r="AG320" s="255">
        <f t="shared" si="238"/>
        <v>2.767235689377856</v>
      </c>
      <c r="AH320" s="181">
        <f t="shared" si="238"/>
        <v>2.8224711892002765</v>
      </c>
      <c r="AI320" s="181">
        <f t="shared" si="238"/>
        <v>2.8409461958884163</v>
      </c>
      <c r="AJ320" s="256">
        <f t="shared" si="238"/>
        <v>2.8409461958884159</v>
      </c>
      <c r="AU320" s="114"/>
      <c r="AV320" s="114"/>
      <c r="AW320" s="114"/>
      <c r="AX320" s="114" t="e">
        <f t="shared" si="239"/>
        <v>#REF!</v>
      </c>
      <c r="AY320" s="114" t="e">
        <f t="shared" si="235"/>
        <v>#REF!</v>
      </c>
      <c r="AZ320" s="114" t="e">
        <f t="shared" si="235"/>
        <v>#REF!</v>
      </c>
      <c r="BA320" s="114" t="e">
        <f t="shared" si="235"/>
        <v>#REF!</v>
      </c>
    </row>
    <row r="321" spans="2:53" ht="14.25" customHeight="1" x14ac:dyDescent="0.25">
      <c r="B321" s="15" t="s">
        <v>208</v>
      </c>
      <c r="C321" s="114" t="s">
        <v>13</v>
      </c>
      <c r="D321" s="114">
        <v>93977</v>
      </c>
      <c r="E321" s="114">
        <v>111803</v>
      </c>
      <c r="F321" s="114">
        <v>43208</v>
      </c>
      <c r="G321" s="113">
        <v>537</v>
      </c>
      <c r="H321" s="112">
        <v>832</v>
      </c>
      <c r="I321" s="114">
        <v>667.19628373388605</v>
      </c>
      <c r="J321" s="113">
        <f t="shared" si="236"/>
        <v>677.68462807732965</v>
      </c>
      <c r="K321" s="112">
        <f t="shared" ref="K321:O321" si="243">J321*(1+K$12)</f>
        <v>702.86996025669259</v>
      </c>
      <c r="L321" s="114">
        <f t="shared" si="243"/>
        <v>723.40648996860602</v>
      </c>
      <c r="M321" s="114">
        <f t="shared" si="243"/>
        <v>749.08105598568557</v>
      </c>
      <c r="N321" s="114">
        <f t="shared" si="243"/>
        <v>766.80558166694925</v>
      </c>
      <c r="O321" s="113">
        <f t="shared" si="243"/>
        <v>778.31615183949179</v>
      </c>
      <c r="R321" s="275">
        <v>5</v>
      </c>
      <c r="S321" s="276">
        <v>5</v>
      </c>
      <c r="T321" s="276">
        <v>5</v>
      </c>
      <c r="U321" s="276">
        <v>5</v>
      </c>
      <c r="V321" s="276">
        <v>5</v>
      </c>
      <c r="W321" s="283"/>
      <c r="Z321" s="284"/>
      <c r="AB321" s="349"/>
      <c r="AC321" s="349"/>
      <c r="AD321" s="350"/>
      <c r="AE321" s="96">
        <v>1.589386575058557</v>
      </c>
      <c r="AG321" s="255">
        <f t="shared" si="238"/>
        <v>1.5609220258940864</v>
      </c>
      <c r="AH321" s="181">
        <f t="shared" si="238"/>
        <v>1.5920788617989703</v>
      </c>
      <c r="AI321" s="181">
        <f t="shared" si="238"/>
        <v>1.6025001081636203</v>
      </c>
      <c r="AJ321" s="256">
        <f t="shared" si="238"/>
        <v>1.6025001081636199</v>
      </c>
      <c r="AU321" s="114"/>
      <c r="AV321" s="114"/>
      <c r="AW321" s="114"/>
      <c r="AX321" s="114" t="e">
        <f t="shared" si="239"/>
        <v>#REF!</v>
      </c>
      <c r="AY321" s="114" t="e">
        <f t="shared" si="235"/>
        <v>#REF!</v>
      </c>
      <c r="AZ321" s="114" t="e">
        <f t="shared" si="235"/>
        <v>#REF!</v>
      </c>
      <c r="BA321" s="114" t="e">
        <f t="shared" si="235"/>
        <v>#REF!</v>
      </c>
    </row>
    <row r="322" spans="2:53" ht="14.25" customHeight="1" thickBot="1" x14ac:dyDescent="0.3">
      <c r="B322" s="15" t="s">
        <v>209</v>
      </c>
      <c r="C322" s="114" t="s">
        <v>13</v>
      </c>
      <c r="D322" s="114">
        <v>259</v>
      </c>
      <c r="E322" s="114">
        <v>324</v>
      </c>
      <c r="F322" s="114">
        <v>125</v>
      </c>
      <c r="G322" s="113">
        <v>0</v>
      </c>
      <c r="H322" s="112">
        <v>83.5</v>
      </c>
      <c r="I322" s="114">
        <v>112.98</v>
      </c>
      <c r="J322" s="113">
        <f t="shared" si="236"/>
        <v>114.75604877726641</v>
      </c>
      <c r="K322" s="112">
        <f t="shared" ref="K322:O322" si="244">J322*(1+K$12)</f>
        <v>119.02081897907308</v>
      </c>
      <c r="L322" s="114">
        <f t="shared" si="244"/>
        <v>122.49838200425535</v>
      </c>
      <c r="M322" s="114">
        <f t="shared" si="244"/>
        <v>126.84599685063331</v>
      </c>
      <c r="N322" s="114">
        <f t="shared" si="244"/>
        <v>129.84738783600019</v>
      </c>
      <c r="O322" s="113">
        <f t="shared" si="244"/>
        <v>131.79653571016993</v>
      </c>
      <c r="R322" s="34">
        <v>27</v>
      </c>
      <c r="S322" s="35">
        <v>27</v>
      </c>
      <c r="T322" s="35">
        <v>27</v>
      </c>
      <c r="U322" s="35">
        <v>27</v>
      </c>
      <c r="V322" s="35">
        <v>27</v>
      </c>
      <c r="W322" s="285"/>
      <c r="X322" s="286"/>
      <c r="Y322" s="286"/>
      <c r="Z322" s="287"/>
      <c r="AB322" s="349"/>
      <c r="AC322" s="349"/>
      <c r="AD322" s="350"/>
      <c r="AE322" s="180">
        <v>0.86696301812098697</v>
      </c>
      <c r="AG322" s="255">
        <f t="shared" si="238"/>
        <v>0.85143645470316431</v>
      </c>
      <c r="AH322" s="181">
        <f t="shared" si="238"/>
        <v>0.8684315803164554</v>
      </c>
      <c r="AI322" s="181">
        <f t="shared" si="238"/>
        <v>0.87411605968897454</v>
      </c>
      <c r="AJ322" s="256">
        <f t="shared" si="238"/>
        <v>0.87411605968897432</v>
      </c>
      <c r="AU322" s="114"/>
      <c r="AV322" s="114"/>
      <c r="AW322" s="114"/>
      <c r="AX322" s="114" t="e">
        <f t="shared" si="239"/>
        <v>#REF!</v>
      </c>
      <c r="AY322" s="114" t="e">
        <f t="shared" si="235"/>
        <v>#REF!</v>
      </c>
      <c r="AZ322" s="114" t="e">
        <f t="shared" si="235"/>
        <v>#REF!</v>
      </c>
      <c r="BA322" s="114" t="e">
        <f t="shared" si="235"/>
        <v>#REF!</v>
      </c>
    </row>
    <row r="323" spans="2:53" ht="14.25" customHeight="1" x14ac:dyDescent="0.25">
      <c r="B323" s="30"/>
      <c r="C323" s="31"/>
      <c r="D323" s="31">
        <f>SUM(D316:D322)</f>
        <v>353719</v>
      </c>
      <c r="E323" s="31">
        <f t="shared" ref="E323:I323" si="245">SUM(E316:E322)</f>
        <v>402919</v>
      </c>
      <c r="F323" s="31">
        <f t="shared" si="245"/>
        <v>166071</v>
      </c>
      <c r="G323" s="33">
        <f t="shared" si="245"/>
        <v>218100</v>
      </c>
      <c r="H323" s="32">
        <f t="shared" si="245"/>
        <v>332109.5</v>
      </c>
      <c r="I323" s="31">
        <f t="shared" si="245"/>
        <v>398324.61999999994</v>
      </c>
      <c r="J323" s="33">
        <f t="shared" ref="J323" si="246">SUM(J316:J322)</f>
        <v>404586.29422823607</v>
      </c>
      <c r="K323" s="32">
        <f t="shared" ref="K323" si="247">SUM(K316:K322)</f>
        <v>419622.25608008559</v>
      </c>
      <c r="L323" s="31">
        <f t="shared" ref="L323" si="248">SUM(L316:L322)</f>
        <v>431882.82406142546</v>
      </c>
      <c r="M323" s="31">
        <f t="shared" ref="M323" si="249">SUM(M316:M322)</f>
        <v>447210.86470215704</v>
      </c>
      <c r="N323" s="31">
        <f t="shared" ref="N323" si="250">SUM(N316:N322)</f>
        <v>457792.63071134174</v>
      </c>
      <c r="O323" s="33">
        <f t="shared" ref="O323" si="251">SUM(O316:O322)</f>
        <v>464664.58668852772</v>
      </c>
      <c r="P323" t="s">
        <v>227</v>
      </c>
      <c r="AB323" s="349"/>
      <c r="AC323" s="349"/>
      <c r="AD323" s="350"/>
      <c r="AE323" s="96"/>
      <c r="AG323" s="255"/>
      <c r="AH323" s="181"/>
      <c r="AI323" s="181"/>
      <c r="AJ323" s="256"/>
      <c r="AU323" s="114"/>
      <c r="AV323" s="114"/>
      <c r="AW323" s="114"/>
      <c r="AX323" s="114"/>
      <c r="AY323" s="114"/>
      <c r="AZ323" s="114"/>
      <c r="BA323" s="114"/>
    </row>
    <row r="324" spans="2:53" ht="14.25" customHeight="1" thickBot="1" x14ac:dyDescent="0.3">
      <c r="B324" s="52"/>
      <c r="C324" s="53"/>
      <c r="D324" s="53">
        <v>353723</v>
      </c>
      <c r="E324" s="53">
        <v>402927</v>
      </c>
      <c r="F324" s="53">
        <v>166080</v>
      </c>
      <c r="G324" s="53">
        <v>218100</v>
      </c>
      <c r="H324" s="54">
        <v>332109.5</v>
      </c>
      <c r="I324" s="53">
        <v>406806.61499999999</v>
      </c>
      <c r="J324" s="55">
        <v>415555.58429645601</v>
      </c>
      <c r="K324" s="54">
        <v>413479.34316380316</v>
      </c>
      <c r="L324" s="53">
        <v>424148.17342847039</v>
      </c>
      <c r="M324" s="53">
        <v>447968.4021698194</v>
      </c>
      <c r="N324" s="53">
        <v>461569.734980557</v>
      </c>
      <c r="O324" s="55">
        <v>468498.38932402938</v>
      </c>
      <c r="AE324" s="94"/>
      <c r="AG324" s="249">
        <f>SUMPRODUCT($AE$316:$AE$322,L316:L322)/L324</f>
        <v>1.0182357277892637</v>
      </c>
      <c r="AH324" s="250">
        <f t="shared" ref="AH324:AJ324" si="252">SUMPRODUCT($AE$316:$AE$322,M316:M322)/M324</f>
        <v>0.99830894888123112</v>
      </c>
      <c r="AI324" s="250">
        <f t="shared" si="252"/>
        <v>0.99181682856789899</v>
      </c>
      <c r="AJ324" s="251">
        <f t="shared" si="252"/>
        <v>0.99181682856789921</v>
      </c>
      <c r="AU324" s="288"/>
      <c r="AV324" s="288"/>
      <c r="AW324" s="288"/>
      <c r="AX324" s="289" t="e">
        <f>AP316/L324</f>
        <v>#REF!</v>
      </c>
      <c r="AY324" s="289" t="e">
        <f t="shared" ref="AY324:BA324" si="253">AQ316/M324</f>
        <v>#REF!</v>
      </c>
      <c r="AZ324" s="289" t="e">
        <f t="shared" si="253"/>
        <v>#REF!</v>
      </c>
      <c r="BA324" s="289" t="e">
        <f t="shared" si="253"/>
        <v>#REF!</v>
      </c>
    </row>
  </sheetData>
  <mergeCells count="370">
    <mergeCell ref="BC159:BI159"/>
    <mergeCell ref="C314:G314"/>
    <mergeCell ref="H314:J314"/>
    <mergeCell ref="K314:O314"/>
    <mergeCell ref="R314:V314"/>
    <mergeCell ref="W314:Z314"/>
    <mergeCell ref="AG314:AJ314"/>
    <mergeCell ref="AM314:AS314"/>
    <mergeCell ref="AU314:BA314"/>
    <mergeCell ref="AB297:AD297"/>
    <mergeCell ref="AB298:AD298"/>
    <mergeCell ref="AB299:AD299"/>
    <mergeCell ref="AB300:AD300"/>
    <mergeCell ref="AB301:AD301"/>
    <mergeCell ref="AB302:AD302"/>
    <mergeCell ref="AB303:AD303"/>
    <mergeCell ref="AB304:AD304"/>
    <mergeCell ref="AB305:AD305"/>
    <mergeCell ref="AB288:AD288"/>
    <mergeCell ref="AB289:AD289"/>
    <mergeCell ref="AB290:AD290"/>
    <mergeCell ref="AB221:AD221"/>
    <mergeCell ref="AB222:AD222"/>
    <mergeCell ref="AB223:AD223"/>
    <mergeCell ref="AB267:AD267"/>
    <mergeCell ref="AB268:AD268"/>
    <mergeCell ref="AB269:AD269"/>
    <mergeCell ref="W216:Z216"/>
    <mergeCell ref="W230:Z230"/>
    <mergeCell ref="W237:Z237"/>
    <mergeCell ref="W244:Z244"/>
    <mergeCell ref="W251:Z251"/>
    <mergeCell ref="W258:Z258"/>
    <mergeCell ref="W264:Z264"/>
    <mergeCell ref="AB239:AD239"/>
    <mergeCell ref="AB260:AD260"/>
    <mergeCell ref="AB196:AD196"/>
    <mergeCell ref="AB197:AD197"/>
    <mergeCell ref="AB198:AD198"/>
    <mergeCell ref="AB199:AD199"/>
    <mergeCell ref="AB200:AD200"/>
    <mergeCell ref="AB201:AD201"/>
    <mergeCell ref="AB202:AD202"/>
    <mergeCell ref="AB203:AD203"/>
    <mergeCell ref="AB204:AD204"/>
    <mergeCell ref="AB205:AD205"/>
    <mergeCell ref="AB206:AD206"/>
    <mergeCell ref="AB207:AD207"/>
    <mergeCell ref="AB208:AD208"/>
    <mergeCell ref="AB209:AD209"/>
    <mergeCell ref="AB210:AD210"/>
    <mergeCell ref="AB218:AD218"/>
    <mergeCell ref="AB219:AD219"/>
    <mergeCell ref="C3:G3"/>
    <mergeCell ref="Z22:Z23"/>
    <mergeCell ref="W19:Z19"/>
    <mergeCell ref="W44:Z44"/>
    <mergeCell ref="W57:Z57"/>
    <mergeCell ref="W70:Z70"/>
    <mergeCell ref="W86:Z86"/>
    <mergeCell ref="W102:Z102"/>
    <mergeCell ref="W109:Z109"/>
    <mergeCell ref="AB188:AD188"/>
    <mergeCell ref="C194:G194"/>
    <mergeCell ref="H194:J194"/>
    <mergeCell ref="K194:O194"/>
    <mergeCell ref="R194:V194"/>
    <mergeCell ref="C19:G19"/>
    <mergeCell ref="R19:V19"/>
    <mergeCell ref="AU264:BA264"/>
    <mergeCell ref="AB232:AD232"/>
    <mergeCell ref="C216:G216"/>
    <mergeCell ref="H216:J216"/>
    <mergeCell ref="K216:O216"/>
    <mergeCell ref="R216:V216"/>
    <mergeCell ref="AG216:AJ216"/>
    <mergeCell ref="AM216:AS216"/>
    <mergeCell ref="AU216:BA216"/>
    <mergeCell ref="C230:G230"/>
    <mergeCell ref="H230:J230"/>
    <mergeCell ref="K230:O230"/>
    <mergeCell ref="R230:V230"/>
    <mergeCell ref="AG230:AJ230"/>
    <mergeCell ref="AM230:AS230"/>
    <mergeCell ref="AU230:BA230"/>
    <mergeCell ref="C237:G237"/>
    <mergeCell ref="H237:J237"/>
    <mergeCell ref="K237:O237"/>
    <mergeCell ref="R237:V237"/>
    <mergeCell ref="AG237:AJ237"/>
    <mergeCell ref="AM237:AS237"/>
    <mergeCell ref="AU237:BA237"/>
    <mergeCell ref="AB220:AD220"/>
    <mergeCell ref="AG194:AJ194"/>
    <mergeCell ref="AM194:AS194"/>
    <mergeCell ref="AU194:BA194"/>
    <mergeCell ref="W194:Z194"/>
    <mergeCell ref="AB181:AD181"/>
    <mergeCell ref="C186:G186"/>
    <mergeCell ref="H186:J186"/>
    <mergeCell ref="K186:O186"/>
    <mergeCell ref="R186:V186"/>
    <mergeCell ref="AG186:AJ186"/>
    <mergeCell ref="AM186:AS186"/>
    <mergeCell ref="AU186:BA186"/>
    <mergeCell ref="W186:Z186"/>
    <mergeCell ref="AU166:BA166"/>
    <mergeCell ref="C179:G179"/>
    <mergeCell ref="H179:J179"/>
    <mergeCell ref="K179:O179"/>
    <mergeCell ref="R179:V179"/>
    <mergeCell ref="AG179:AJ179"/>
    <mergeCell ref="AM179:AS179"/>
    <mergeCell ref="AU179:BA179"/>
    <mergeCell ref="W166:Z166"/>
    <mergeCell ref="W179:Z179"/>
    <mergeCell ref="AB168:AD168"/>
    <mergeCell ref="AB169:AD169"/>
    <mergeCell ref="AB170:AD170"/>
    <mergeCell ref="AB171:AD171"/>
    <mergeCell ref="AB172:AD172"/>
    <mergeCell ref="AB173:AD173"/>
    <mergeCell ref="AM19:AS19"/>
    <mergeCell ref="C166:G166"/>
    <mergeCell ref="H166:J166"/>
    <mergeCell ref="K166:O166"/>
    <mergeCell ref="R166:V166"/>
    <mergeCell ref="AG166:AJ166"/>
    <mergeCell ref="AM166:AS166"/>
    <mergeCell ref="D32:D33"/>
    <mergeCell ref="E32:E33"/>
    <mergeCell ref="F32:F33"/>
    <mergeCell ref="G32:G33"/>
    <mergeCell ref="AG44:AJ44"/>
    <mergeCell ref="AM44:AS44"/>
    <mergeCell ref="C70:G70"/>
    <mergeCell ref="H70:J70"/>
    <mergeCell ref="K70:O70"/>
    <mergeCell ref="R70:V70"/>
    <mergeCell ref="AM70:AS70"/>
    <mergeCell ref="AB80:AD80"/>
    <mergeCell ref="C109:G109"/>
    <mergeCell ref="H109:J109"/>
    <mergeCell ref="K109:O109"/>
    <mergeCell ref="R109:V109"/>
    <mergeCell ref="AB111:AD111"/>
    <mergeCell ref="BD34:BG34"/>
    <mergeCell ref="BI34:BL34"/>
    <mergeCell ref="U22:U23"/>
    <mergeCell ref="V22:V23"/>
    <mergeCell ref="W22:W23"/>
    <mergeCell ref="X22:X23"/>
    <mergeCell ref="Y22:Y23"/>
    <mergeCell ref="C29:G29"/>
    <mergeCell ref="D22:D23"/>
    <mergeCell ref="E22:E23"/>
    <mergeCell ref="F22:F23"/>
    <mergeCell ref="G22:G23"/>
    <mergeCell ref="S22:S23"/>
    <mergeCell ref="T22:T23"/>
    <mergeCell ref="AU36:BA36"/>
    <mergeCell ref="BD36:BG36"/>
    <mergeCell ref="BI36:BL36"/>
    <mergeCell ref="D38:D39"/>
    <mergeCell ref="E38:E39"/>
    <mergeCell ref="F38:F39"/>
    <mergeCell ref="G38:G39"/>
    <mergeCell ref="AB38:AD38"/>
    <mergeCell ref="AR38:AT38"/>
    <mergeCell ref="AB39:AD39"/>
    <mergeCell ref="AG36:AJ36"/>
    <mergeCell ref="AR39:AT39"/>
    <mergeCell ref="K3:O3"/>
    <mergeCell ref="AB46:AD46"/>
    <mergeCell ref="AB47:AD47"/>
    <mergeCell ref="AB48:AD48"/>
    <mergeCell ref="H3:J3"/>
    <mergeCell ref="M38:M39"/>
    <mergeCell ref="N38:N39"/>
    <mergeCell ref="O38:O39"/>
    <mergeCell ref="H44:J44"/>
    <mergeCell ref="K44:O44"/>
    <mergeCell ref="H19:J19"/>
    <mergeCell ref="K19:O19"/>
    <mergeCell ref="K29:O29"/>
    <mergeCell ref="H29:J29"/>
    <mergeCell ref="H38:H39"/>
    <mergeCell ref="I38:I39"/>
    <mergeCell ref="J38:J39"/>
    <mergeCell ref="K38:K39"/>
    <mergeCell ref="L38:L39"/>
    <mergeCell ref="AU44:BA44"/>
    <mergeCell ref="R44:V44"/>
    <mergeCell ref="C57:G57"/>
    <mergeCell ref="H57:J57"/>
    <mergeCell ref="K57:O57"/>
    <mergeCell ref="R57:V57"/>
    <mergeCell ref="AG57:AJ57"/>
    <mergeCell ref="AM57:AS57"/>
    <mergeCell ref="AB49:AD49"/>
    <mergeCell ref="AB50:AD50"/>
    <mergeCell ref="AB51:AD51"/>
    <mergeCell ref="C44:G44"/>
    <mergeCell ref="AU57:BA57"/>
    <mergeCell ref="AU70:BA70"/>
    <mergeCell ref="AB59:AD59"/>
    <mergeCell ref="AB60:AD60"/>
    <mergeCell ref="AB61:AD61"/>
    <mergeCell ref="AB62:AD62"/>
    <mergeCell ref="AB63:AD63"/>
    <mergeCell ref="AB64:AD64"/>
    <mergeCell ref="AB79:AD79"/>
    <mergeCell ref="AB78:AD78"/>
    <mergeCell ref="AB72:AD72"/>
    <mergeCell ref="AG70:AJ70"/>
    <mergeCell ref="AB77:AD77"/>
    <mergeCell ref="AB73:AD73"/>
    <mergeCell ref="AB74:AD74"/>
    <mergeCell ref="AB75:AD75"/>
    <mergeCell ref="AB76:AD76"/>
    <mergeCell ref="AU86:BA86"/>
    <mergeCell ref="C102:G102"/>
    <mergeCell ref="H102:J102"/>
    <mergeCell ref="K102:O102"/>
    <mergeCell ref="R102:V102"/>
    <mergeCell ref="AB89:AD89"/>
    <mergeCell ref="AB90:AD90"/>
    <mergeCell ref="AB91:AD91"/>
    <mergeCell ref="AB92:AD92"/>
    <mergeCell ref="AB93:AD93"/>
    <mergeCell ref="AB94:AD94"/>
    <mergeCell ref="C86:G86"/>
    <mergeCell ref="H86:J86"/>
    <mergeCell ref="K86:O86"/>
    <mergeCell ref="R86:V86"/>
    <mergeCell ref="AB88:AD88"/>
    <mergeCell ref="AB95:AD95"/>
    <mergeCell ref="AB96:AD96"/>
    <mergeCell ref="AG86:AJ86"/>
    <mergeCell ref="AM86:AS86"/>
    <mergeCell ref="AB113:AD113"/>
    <mergeCell ref="AB112:AD112"/>
    <mergeCell ref="AG109:AJ109"/>
    <mergeCell ref="AM109:AS109"/>
    <mergeCell ref="AU109:BA109"/>
    <mergeCell ref="AG102:AJ102"/>
    <mergeCell ref="AM102:AS102"/>
    <mergeCell ref="AB104:AD104"/>
    <mergeCell ref="AU102:BA102"/>
    <mergeCell ref="C138:G138"/>
    <mergeCell ref="H138:J138"/>
    <mergeCell ref="K138:O138"/>
    <mergeCell ref="AM119:AS119"/>
    <mergeCell ref="AU119:BA119"/>
    <mergeCell ref="AB123:AD123"/>
    <mergeCell ref="AB124:AD124"/>
    <mergeCell ref="AB125:AD125"/>
    <mergeCell ref="C131:G131"/>
    <mergeCell ref="H131:J131"/>
    <mergeCell ref="K131:O131"/>
    <mergeCell ref="R131:V131"/>
    <mergeCell ref="C119:G119"/>
    <mergeCell ref="H119:J119"/>
    <mergeCell ref="K119:O119"/>
    <mergeCell ref="R119:V119"/>
    <mergeCell ref="AG119:AJ119"/>
    <mergeCell ref="W119:Z119"/>
    <mergeCell ref="W131:Z131"/>
    <mergeCell ref="W138:Z138"/>
    <mergeCell ref="AB140:AD140"/>
    <mergeCell ref="R138:V138"/>
    <mergeCell ref="AG138:AJ138"/>
    <mergeCell ref="AM138:AS138"/>
    <mergeCell ref="AU138:BA138"/>
    <mergeCell ref="AG131:AJ131"/>
    <mergeCell ref="AM131:AS131"/>
    <mergeCell ref="AU131:BA131"/>
    <mergeCell ref="AB133:AD133"/>
    <mergeCell ref="AM145:AS145"/>
    <mergeCell ref="AU145:BA145"/>
    <mergeCell ref="AB147:AD147"/>
    <mergeCell ref="C152:G152"/>
    <mergeCell ref="H152:J152"/>
    <mergeCell ref="K152:O152"/>
    <mergeCell ref="R152:V152"/>
    <mergeCell ref="AG152:AJ152"/>
    <mergeCell ref="AM152:AS152"/>
    <mergeCell ref="C145:G145"/>
    <mergeCell ref="H145:J145"/>
    <mergeCell ref="K145:O145"/>
    <mergeCell ref="R145:V145"/>
    <mergeCell ref="AG145:AJ145"/>
    <mergeCell ref="W145:Z145"/>
    <mergeCell ref="W152:Z152"/>
    <mergeCell ref="AB161:AD161"/>
    <mergeCell ref="AU152:BA152"/>
    <mergeCell ref="AB154:AD154"/>
    <mergeCell ref="C159:G159"/>
    <mergeCell ref="H159:J159"/>
    <mergeCell ref="K159:O159"/>
    <mergeCell ref="R159:V159"/>
    <mergeCell ref="AG159:AJ159"/>
    <mergeCell ref="AM159:AS159"/>
    <mergeCell ref="AU159:BA159"/>
    <mergeCell ref="W159:Z159"/>
    <mergeCell ref="AU244:BA244"/>
    <mergeCell ref="AB246:AD246"/>
    <mergeCell ref="AM258:AS258"/>
    <mergeCell ref="AU258:BA258"/>
    <mergeCell ref="C251:G251"/>
    <mergeCell ref="H251:J251"/>
    <mergeCell ref="K251:O251"/>
    <mergeCell ref="R251:V251"/>
    <mergeCell ref="AG251:AJ251"/>
    <mergeCell ref="AM251:AS251"/>
    <mergeCell ref="AU251:BA251"/>
    <mergeCell ref="AB253:AD253"/>
    <mergeCell ref="C258:G258"/>
    <mergeCell ref="H258:J258"/>
    <mergeCell ref="K258:O258"/>
    <mergeCell ref="R258:V258"/>
    <mergeCell ref="AG258:AJ258"/>
    <mergeCell ref="AG264:AJ264"/>
    <mergeCell ref="C244:G244"/>
    <mergeCell ref="H244:J244"/>
    <mergeCell ref="K244:O244"/>
    <mergeCell ref="R244:V244"/>
    <mergeCell ref="AG244:AJ244"/>
    <mergeCell ref="AB316:AD316"/>
    <mergeCell ref="AB317:AD317"/>
    <mergeCell ref="AM244:AS244"/>
    <mergeCell ref="AM264:AS264"/>
    <mergeCell ref="AB295:AD295"/>
    <mergeCell ref="AB296:AD296"/>
    <mergeCell ref="AB279:AD279"/>
    <mergeCell ref="AB280:AD280"/>
    <mergeCell ref="AB281:AD281"/>
    <mergeCell ref="AB282:AD282"/>
    <mergeCell ref="AB283:AD283"/>
    <mergeCell ref="AB284:AD284"/>
    <mergeCell ref="AB285:AD285"/>
    <mergeCell ref="AB286:AD286"/>
    <mergeCell ref="AB287:AD287"/>
    <mergeCell ref="AB306:AD306"/>
    <mergeCell ref="AB307:AD307"/>
    <mergeCell ref="AB308:AD308"/>
    <mergeCell ref="AB318:AD318"/>
    <mergeCell ref="AB319:AD319"/>
    <mergeCell ref="AB320:AD320"/>
    <mergeCell ref="AB321:AD321"/>
    <mergeCell ref="AB322:AD322"/>
    <mergeCell ref="AB323:AD323"/>
    <mergeCell ref="C264:G264"/>
    <mergeCell ref="H264:J264"/>
    <mergeCell ref="K264:O264"/>
    <mergeCell ref="AB270:AD270"/>
    <mergeCell ref="AB271:AD271"/>
    <mergeCell ref="AB272:AD272"/>
    <mergeCell ref="AB273:AD273"/>
    <mergeCell ref="AB274:AD274"/>
    <mergeCell ref="AB275:AD275"/>
    <mergeCell ref="AB276:AD276"/>
    <mergeCell ref="AB277:AD277"/>
    <mergeCell ref="AB278:AD278"/>
    <mergeCell ref="AB291:AD291"/>
    <mergeCell ref="AB292:AD292"/>
    <mergeCell ref="AB293:AD293"/>
    <mergeCell ref="AB294:AD294"/>
    <mergeCell ref="R264:V264"/>
    <mergeCell ref="AB266:AD266"/>
  </mergeCells>
  <pageMargins left="0.7" right="0.7" top="0.75" bottom="0.75" header="0.3" footer="0.3"/>
  <pageSetup paperSize="9" orientation="portrait" verticalDpi="200" r:id="rId1"/>
  <ignoredErrors>
    <ignoredError sqref="I52 J52:O52 AG52:AJ52 I65:O65 AG65:AJ65 I81 J81:O81 AG81:AJ81 AG97:AJ97 I97:O97 H126:I126 D323:I323" formulaRange="1"/>
    <ignoredError sqref="AG47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DBD3DAF23CC24AA7356689B5A1D8BD" ma:contentTypeVersion="18" ma:contentTypeDescription="Creare un nuovo documento." ma:contentTypeScope="" ma:versionID="46a6a12fa7cabfd60dbf0cd21ae06f98">
  <xsd:schema xmlns:xsd="http://www.w3.org/2001/XMLSchema" xmlns:xs="http://www.w3.org/2001/XMLSchema" xmlns:p="http://schemas.microsoft.com/office/2006/metadata/properties" xmlns:ns2="d1823eff-0594-4a77-b73b-cc0f0727266a" xmlns:ns3="a74cf88f-2455-4be2-991a-478c57fa4853" targetNamespace="http://schemas.microsoft.com/office/2006/metadata/properties" ma:root="true" ma:fieldsID="6b1429e3dfb6f6693f21d5db89d3bba9" ns2:_="" ns3:_="">
    <xsd:import namespace="d1823eff-0594-4a77-b73b-cc0f0727266a"/>
    <xsd:import namespace="a74cf88f-2455-4be2-991a-478c57fa48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23eff-0594-4a77-b73b-cc0f07272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2f0c148f-5ca2-4a38-b716-16d776545e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cf88f-2455-4be2-991a-478c57fa4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1f9a69-b135-40d3-bab7-ba251922901c}" ma:internalName="TaxCatchAll" ma:showField="CatchAllData" ma:web="a74cf88f-2455-4be2-991a-478c57fa4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C1C8E-EC05-49E9-AABA-903C2C0E7F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4A185-C5AB-4509-BEA6-72568F109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23eff-0594-4a77-b73b-cc0f0727266a"/>
    <ds:schemaRef ds:uri="a74cf88f-2455-4be2-991a-478c57fa48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TBD Listino Tariffario 2026-29</vt:lpstr>
      <vt:lpstr>Pricing 2025-29</vt:lpstr>
      <vt:lpstr>'TBD Listino Tariffario 2026-29'!Area_stampa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CRISTOFORI STEFANO</dc:creator>
  <cp:keywords/>
  <dc:description/>
  <cp:lastModifiedBy>CALABRESE FRANCESCO</cp:lastModifiedBy>
  <cp:revision/>
  <cp:lastPrinted>2024-09-30T07:28:15Z</cp:lastPrinted>
  <dcterms:created xsi:type="dcterms:W3CDTF">2024-06-07T08:59:10Z</dcterms:created>
  <dcterms:modified xsi:type="dcterms:W3CDTF">2024-09-30T07:28:15Z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44a90e-04f7-4d21-b494-cfe49b26ce55_Enabled">
    <vt:lpwstr>true</vt:lpwstr>
  </property>
  <property fmtid="{D5CDD505-2E9C-101B-9397-08002B2CF9AE}" pid="3" name="MSIP_Label_8a44a90e-04f7-4d21-b494-cfe49b26ce55_SetDate">
    <vt:lpwstr>2024-06-07T12:14:55Z</vt:lpwstr>
  </property>
  <property fmtid="{D5CDD505-2E9C-101B-9397-08002B2CF9AE}" pid="4" name="MSIP_Label_8a44a90e-04f7-4d21-b494-cfe49b26ce55_Method">
    <vt:lpwstr>Privileged</vt:lpwstr>
  </property>
  <property fmtid="{D5CDD505-2E9C-101B-9397-08002B2CF9AE}" pid="5" name="MSIP_Label_8a44a90e-04f7-4d21-b494-cfe49b26ce55_Name">
    <vt:lpwstr>Internal use without footer</vt:lpwstr>
  </property>
  <property fmtid="{D5CDD505-2E9C-101B-9397-08002B2CF9AE}" pid="6" name="MSIP_Label_8a44a90e-04f7-4d21-b494-cfe49b26ce55_SiteId">
    <vt:lpwstr>4c8a6547-459a-4b75-a3dc-f66efe3e9c4e</vt:lpwstr>
  </property>
  <property fmtid="{D5CDD505-2E9C-101B-9397-08002B2CF9AE}" pid="7" name="MSIP_Label_8a44a90e-04f7-4d21-b494-cfe49b26ce55_ActionId">
    <vt:lpwstr>06c45936-bd7b-48eb-a94e-9fc19049d7e0</vt:lpwstr>
  </property>
  <property fmtid="{D5CDD505-2E9C-101B-9397-08002B2CF9AE}" pid="8" name="MSIP_Label_8a44a90e-04f7-4d21-b494-cfe49b26ce55_ContentBits">
    <vt:lpwstr>0</vt:lpwstr>
  </property>
</Properties>
</file>